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35" windowWidth="13275" windowHeight="4875"/>
  </bookViews>
  <sheets>
    <sheet name="PROGRAME" sheetId="1" r:id="rId1"/>
  </sheets>
  <calcPr calcId="145621"/>
</workbook>
</file>

<file path=xl/calcChain.xml><?xml version="1.0" encoding="utf-8"?>
<calcChain xmlns="http://schemas.openxmlformats.org/spreadsheetml/2006/main">
  <c r="Q51" i="1" l="1"/>
  <c r="Q26" i="1" l="1"/>
  <c r="Q39" i="1" l="1"/>
  <c r="Q18" i="1"/>
  <c r="Q54" i="1" l="1"/>
  <c r="Q47" i="1" l="1"/>
  <c r="Q55" i="1" l="1"/>
  <c r="Q67" i="1" l="1"/>
  <c r="D18" i="1" l="1"/>
  <c r="N18" i="1"/>
  <c r="Q60" i="1" l="1"/>
  <c r="Q65" i="1" l="1"/>
  <c r="Q68" i="1" s="1"/>
  <c r="G54" i="1" l="1"/>
  <c r="G65" i="1" l="1"/>
  <c r="G60" i="1"/>
  <c r="G68" i="1" l="1"/>
  <c r="G47" i="1" l="1"/>
  <c r="G26" i="1"/>
  <c r="G39" i="1" l="1"/>
  <c r="G55" i="1" s="1"/>
</calcChain>
</file>

<file path=xl/sharedStrings.xml><?xml version="1.0" encoding="utf-8"?>
<sst xmlns="http://schemas.openxmlformats.org/spreadsheetml/2006/main" count="232" uniqueCount="135">
  <si>
    <t>Gentiana</t>
  </si>
  <si>
    <t>Programe</t>
  </si>
  <si>
    <t>Nr</t>
  </si>
  <si>
    <t>CESIONAR</t>
  </si>
  <si>
    <t>CEDENT</t>
  </si>
  <si>
    <t>Nr.si data Contr.</t>
  </si>
  <si>
    <t xml:space="preserve">Nr. si data </t>
  </si>
  <si>
    <t>crt</t>
  </si>
  <si>
    <t>cesiune creanta</t>
  </si>
  <si>
    <t>facturii</t>
  </si>
  <si>
    <t>lei</t>
  </si>
  <si>
    <t>medicament</t>
  </si>
  <si>
    <t>Tip</t>
  </si>
  <si>
    <t>plata factura cesionata</t>
  </si>
  <si>
    <t>TOTAL</t>
  </si>
  <si>
    <t>Gentiana SRL</t>
  </si>
  <si>
    <t>Pharmaclin</t>
  </si>
  <si>
    <t>TOTAL  FARMEXIM</t>
  </si>
  <si>
    <t>TOTAL  FARMEXPERT</t>
  </si>
  <si>
    <t>Balsam</t>
  </si>
  <si>
    <t>Remedium</t>
  </si>
  <si>
    <t>TOTAL MEDIPLUS EXIM</t>
  </si>
  <si>
    <t>TOTAL FARMEXIM</t>
  </si>
  <si>
    <t>Aden Farm Srl</t>
  </si>
  <si>
    <t>Crisfarm</t>
  </si>
  <si>
    <t>Saralex SRL</t>
  </si>
  <si>
    <t>TOTAL EUROPHARM HOLDING SA</t>
  </si>
  <si>
    <t>FARM SOMESAN</t>
  </si>
  <si>
    <t>ADO</t>
  </si>
  <si>
    <t>ONCO CV</t>
  </si>
  <si>
    <t>AUGUST 2019</t>
  </si>
  <si>
    <t>8840/31.07.2019</t>
  </si>
  <si>
    <t>8303/06.08.2019</t>
  </si>
  <si>
    <t>7633/26.07.2019</t>
  </si>
  <si>
    <t>8231/05.08.2019</t>
  </si>
  <si>
    <t>535/20.08.2019</t>
  </si>
  <si>
    <t>PLATI CESIUNI PROGRAME SEPTEMBRIE 2019</t>
  </si>
  <si>
    <t>310/30.06.2019</t>
  </si>
  <si>
    <t>8842/01.08.2019</t>
  </si>
  <si>
    <t>8305/06.08.2019</t>
  </si>
  <si>
    <t>00028/30.06.2019</t>
  </si>
  <si>
    <t>0026/30.06.2019</t>
  </si>
  <si>
    <t>027/30.06.2019</t>
  </si>
  <si>
    <t>0001052/30.06.2019</t>
  </si>
  <si>
    <t>1558/30.06.2019</t>
  </si>
  <si>
    <t>1562/30.06.2019</t>
  </si>
  <si>
    <t>1553/30.06.2019</t>
  </si>
  <si>
    <t>1550/30.06.2019</t>
  </si>
  <si>
    <t>1546/30.06.2019</t>
  </si>
  <si>
    <t>28/30.06.2019</t>
  </si>
  <si>
    <t>AUGUST  2019</t>
  </si>
  <si>
    <t>7611/22.07.2019</t>
  </si>
  <si>
    <t>8230/05.08.2019</t>
  </si>
  <si>
    <t>7666/02.08.2019</t>
  </si>
  <si>
    <t>8229/05.08.2019</t>
  </si>
  <si>
    <t>2538/30.06.2019</t>
  </si>
  <si>
    <t>44392/13.08.2019</t>
  </si>
  <si>
    <t>1684/30.06.2019</t>
  </si>
  <si>
    <t>44398/14.08.2019</t>
  </si>
  <si>
    <t>529/30.06.2019</t>
  </si>
  <si>
    <t>AUGUST 2019 7916/24.07.2019</t>
  </si>
  <si>
    <t>44253/22.07/2019</t>
  </si>
  <si>
    <t>4862/31.07.2019</t>
  </si>
  <si>
    <t>6179/30.06.2019</t>
  </si>
  <si>
    <t>TOTAL DONA LOGISTICA</t>
  </si>
  <si>
    <t>Plata factura cesionata</t>
  </si>
  <si>
    <t>EUROPHARM HOLDING  S.A.</t>
  </si>
  <si>
    <t>TOTAL  FARMEXIM S. A.</t>
  </si>
  <si>
    <t>MEDIPLUS EXIM SRL</t>
  </si>
  <si>
    <t xml:space="preserve">TOTAL MEDIPLUS EXIM SRL </t>
  </si>
  <si>
    <t>DONA LOGISTICA</t>
  </si>
  <si>
    <t>Date inregistrare CAS MM</t>
  </si>
  <si>
    <t>BALSAM</t>
  </si>
  <si>
    <t>ADEN FARM SRL</t>
  </si>
  <si>
    <t xml:space="preserve">ALLIANCE HEALTHCARE </t>
  </si>
  <si>
    <t>MEDIPLUS EXIM</t>
  </si>
  <si>
    <t>FARMEXIM  S. A.</t>
  </si>
  <si>
    <t>ALLIANCE HEALTHCARE ROMANIA  SRL</t>
  </si>
  <si>
    <t xml:space="preserve">                  </t>
  </si>
  <si>
    <t>EGIS ROMPHARMA</t>
  </si>
  <si>
    <t>TOTAL EGIS ROMPHARMA</t>
  </si>
  <si>
    <t>GENTIANA SRL</t>
  </si>
  <si>
    <t>PHARMACLIN</t>
  </si>
  <si>
    <t>SARALEX</t>
  </si>
  <si>
    <t>NOIEMB  2019</t>
  </si>
  <si>
    <t>11297/05.11.2019</t>
  </si>
  <si>
    <t>DECEMBRIE 2019</t>
  </si>
  <si>
    <t>GE HOR 50/31.10.2019</t>
  </si>
  <si>
    <t>12260/05.12.2019</t>
  </si>
  <si>
    <t>8266/28.11.2019</t>
  </si>
  <si>
    <t>SARALEX SRL</t>
  </si>
  <si>
    <t>NOIEMBRIE 2019  11679/20.11.2019</t>
  </si>
  <si>
    <t>5370/12.11.2019</t>
  </si>
  <si>
    <t>ADN 6199/31.10.2019</t>
  </si>
  <si>
    <t>LUANA FARM</t>
  </si>
  <si>
    <t>IANUARIE 2020</t>
  </si>
  <si>
    <t>DECEMB. 2019</t>
  </si>
  <si>
    <t>15495/30.12.2019</t>
  </si>
  <si>
    <t>9298/20.12.2019</t>
  </si>
  <si>
    <t>MM 575/30.11.2019</t>
  </si>
  <si>
    <t>215/10.01.2020</t>
  </si>
  <si>
    <t>9299/27.12.2019</t>
  </si>
  <si>
    <t>SRX 1104/30.11.2019</t>
  </si>
  <si>
    <t>9300/27.12.2019</t>
  </si>
  <si>
    <t>GE HOR 57/30.11.2019</t>
  </si>
  <si>
    <t>171/09.01.2020</t>
  </si>
  <si>
    <t>8415/20.12.2019</t>
  </si>
  <si>
    <t>172/09.01.2020</t>
  </si>
  <si>
    <t>8432/27.12.2019</t>
  </si>
  <si>
    <t>SOM 3172/30.11.2019</t>
  </si>
  <si>
    <t>FSOM  4142/30.11.2019</t>
  </si>
  <si>
    <t>8434/27.12.2019</t>
  </si>
  <si>
    <t>GE EN 049/30.11.2019</t>
  </si>
  <si>
    <t>GE GEN  51/30.11.2019</t>
  </si>
  <si>
    <t>GENTIANA 54/30.11.2019</t>
  </si>
  <si>
    <t>PHARMA S A</t>
  </si>
  <si>
    <t>168/08.01.2020</t>
  </si>
  <si>
    <t>15/06.01.2020</t>
  </si>
  <si>
    <t>LUA  499/30.11.2019</t>
  </si>
  <si>
    <t>TOTAL PHARMA  S. A</t>
  </si>
  <si>
    <t>IANUARIE 2020 214/10.01.2020</t>
  </si>
  <si>
    <t>5929/23.12.2019</t>
  </si>
  <si>
    <t>ADN 6204/30.11.2019</t>
  </si>
  <si>
    <t>423/16.01.2020</t>
  </si>
  <si>
    <t>25/13.01.2020</t>
  </si>
  <si>
    <t>535/21.01.2020</t>
  </si>
  <si>
    <t>45050/09.01.2020</t>
  </si>
  <si>
    <t>B   288/30.11.2019</t>
  </si>
  <si>
    <t>B 1740/30.11.2019</t>
  </si>
  <si>
    <t>IAN 536/21.01.2020</t>
  </si>
  <si>
    <t>GE HOR  57/30.11.2019</t>
  </si>
  <si>
    <t>45047/08.01.2019</t>
  </si>
  <si>
    <t xml:space="preserve">                                                                                                          TOTAL  MEDIPLUS EXIM</t>
  </si>
  <si>
    <t>Pl partiala</t>
  </si>
  <si>
    <t>PLATI CESIUNI PROGRAME   18   februarie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</si>
</sst>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color theme="1"/>
      <name val="Arial Black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364">
    <xf numFmtId="0" fontId="0" fillId="0" borderId="0" xfId="0"/>
    <xf numFmtId="0" fontId="5" fillId="0" borderId="1" xfId="1" applyFont="1" applyBorder="1" applyAlignment="1">
      <alignment horizontal="center"/>
    </xf>
    <xf numFmtId="0" fontId="6" fillId="0" borderId="0" xfId="0" applyFont="1"/>
    <xf numFmtId="0" fontId="0" fillId="0" borderId="9" xfId="0" applyBorder="1"/>
    <xf numFmtId="0" fontId="5" fillId="0" borderId="2" xfId="1" applyFont="1" applyBorder="1" applyAlignment="1">
      <alignment horizontal="center"/>
    </xf>
    <xf numFmtId="0" fontId="5" fillId="0" borderId="2" xfId="1" applyFont="1" applyFill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0" fillId="0" borderId="13" xfId="0" applyBorder="1"/>
    <xf numFmtId="0" fontId="0" fillId="0" borderId="0" xfId="0" applyBorder="1"/>
    <xf numFmtId="0" fontId="0" fillId="0" borderId="5" xfId="0" applyBorder="1"/>
    <xf numFmtId="0" fontId="0" fillId="0" borderId="1" xfId="0" applyBorder="1"/>
    <xf numFmtId="4" fontId="0" fillId="0" borderId="11" xfId="0" applyNumberFormat="1" applyBorder="1"/>
    <xf numFmtId="0" fontId="0" fillId="0" borderId="6" xfId="0" applyBorder="1"/>
    <xf numFmtId="0" fontId="7" fillId="0" borderId="0" xfId="0" applyFont="1"/>
    <xf numFmtId="0" fontId="0" fillId="0" borderId="21" xfId="0" applyBorder="1"/>
    <xf numFmtId="0" fontId="0" fillId="0" borderId="14" xfId="0" applyBorder="1"/>
    <xf numFmtId="4" fontId="7" fillId="0" borderId="18" xfId="0" applyNumberFormat="1" applyFont="1" applyBorder="1"/>
    <xf numFmtId="0" fontId="5" fillId="0" borderId="8" xfId="1" applyFont="1" applyFill="1" applyBorder="1" applyAlignment="1">
      <alignment horizontal="center" wrapText="1"/>
    </xf>
    <xf numFmtId="0" fontId="0" fillId="0" borderId="23" xfId="0" applyBorder="1"/>
    <xf numFmtId="0" fontId="0" fillId="0" borderId="2" xfId="0" applyBorder="1"/>
    <xf numFmtId="0" fontId="5" fillId="0" borderId="19" xfId="1" applyFont="1" applyBorder="1" applyAlignment="1">
      <alignment horizontal="center" wrapText="1"/>
    </xf>
    <xf numFmtId="0" fontId="0" fillId="0" borderId="2" xfId="0" applyFill="1" applyBorder="1" applyAlignment="1">
      <alignment horizontal="right"/>
    </xf>
    <xf numFmtId="0" fontId="0" fillId="0" borderId="32" xfId="0" applyBorder="1"/>
    <xf numFmtId="4" fontId="0" fillId="0" borderId="35" xfId="0" applyNumberFormat="1" applyBorder="1"/>
    <xf numFmtId="0" fontId="0" fillId="0" borderId="37" xfId="0" applyBorder="1"/>
    <xf numFmtId="0" fontId="0" fillId="0" borderId="37" xfId="0" applyFill="1" applyBorder="1"/>
    <xf numFmtId="0" fontId="0" fillId="0" borderId="10" xfId="0" applyBorder="1"/>
    <xf numFmtId="0" fontId="0" fillId="0" borderId="30" xfId="0" applyFill="1" applyBorder="1" applyAlignment="1">
      <alignment horizontal="right"/>
    </xf>
    <xf numFmtId="4" fontId="0" fillId="0" borderId="38" xfId="0" applyNumberFormat="1" applyBorder="1"/>
    <xf numFmtId="4" fontId="0" fillId="0" borderId="8" xfId="0" applyNumberFormat="1" applyBorder="1"/>
    <xf numFmtId="0" fontId="0" fillId="0" borderId="30" xfId="0" applyBorder="1"/>
    <xf numFmtId="0" fontId="0" fillId="0" borderId="3" xfId="0" applyBorder="1"/>
    <xf numFmtId="0" fontId="0" fillId="0" borderId="34" xfId="0" applyBorder="1"/>
    <xf numFmtId="0" fontId="0" fillId="0" borderId="9" xfId="0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0" fontId="0" fillId="0" borderId="37" xfId="0" applyFill="1" applyBorder="1" applyAlignment="1">
      <alignment horizontal="right"/>
    </xf>
    <xf numFmtId="0" fontId="0" fillId="0" borderId="0" xfId="0" applyFill="1" applyBorder="1"/>
    <xf numFmtId="0" fontId="5" fillId="0" borderId="28" xfId="1" applyFont="1" applyBorder="1" applyAlignment="1">
      <alignment horizontal="center"/>
    </xf>
    <xf numFmtId="0" fontId="0" fillId="0" borderId="14" xfId="0" applyFill="1" applyBorder="1" applyAlignment="1">
      <alignment horizontal="right"/>
    </xf>
    <xf numFmtId="0" fontId="0" fillId="0" borderId="32" xfId="0" applyFill="1" applyBorder="1"/>
    <xf numFmtId="0" fontId="0" fillId="0" borderId="34" xfId="0" applyFill="1" applyBorder="1"/>
    <xf numFmtId="0" fontId="0" fillId="0" borderId="12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3" xfId="0" applyFill="1" applyBorder="1"/>
    <xf numFmtId="0" fontId="0" fillId="0" borderId="24" xfId="0" applyBorder="1" applyAlignment="1">
      <alignment horizontal="left" vertical="center" wrapText="1"/>
    </xf>
    <xf numFmtId="0" fontId="0" fillId="0" borderId="3" xfId="0" applyBorder="1" applyAlignment="1">
      <alignment horizontal="right"/>
    </xf>
    <xf numFmtId="4" fontId="0" fillId="0" borderId="0" xfId="0" applyNumberFormat="1" applyBorder="1"/>
    <xf numFmtId="49" fontId="0" fillId="0" borderId="37" xfId="0" applyNumberFormat="1" applyBorder="1"/>
    <xf numFmtId="0" fontId="0" fillId="0" borderId="16" xfId="0" applyBorder="1" applyAlignment="1">
      <alignment horizontal="left" vertical="center" wrapText="1"/>
    </xf>
    <xf numFmtId="4" fontId="0" fillId="0" borderId="15" xfId="0" applyNumberFormat="1" applyBorder="1"/>
    <xf numFmtId="0" fontId="8" fillId="0" borderId="10" xfId="0" applyFont="1" applyBorder="1" applyAlignment="1">
      <alignment horizontal="right" wrapText="1"/>
    </xf>
    <xf numFmtId="49" fontId="0" fillId="0" borderId="2" xfId="0" applyNumberFormat="1" applyBorder="1"/>
    <xf numFmtId="0" fontId="0" fillId="0" borderId="3" xfId="0" applyFill="1" applyBorder="1" applyAlignment="1">
      <alignment horizontal="right"/>
    </xf>
    <xf numFmtId="0" fontId="0" fillId="0" borderId="2" xfId="0" applyBorder="1" applyAlignment="1">
      <alignment horizontal="right"/>
    </xf>
    <xf numFmtId="4" fontId="7" fillId="0" borderId="25" xfId="0" applyNumberFormat="1" applyFont="1" applyBorder="1"/>
    <xf numFmtId="49" fontId="0" fillId="0" borderId="5" xfId="0" applyNumberFormat="1" applyBorder="1"/>
    <xf numFmtId="49" fontId="0" fillId="0" borderId="3" xfId="0" applyNumberFormat="1" applyBorder="1"/>
    <xf numFmtId="4" fontId="0" fillId="0" borderId="33" xfId="0" applyNumberFormat="1" applyBorder="1"/>
    <xf numFmtId="0" fontId="0" fillId="0" borderId="16" xfId="0" applyBorder="1"/>
    <xf numFmtId="4" fontId="0" fillId="0" borderId="31" xfId="0" applyNumberFormat="1" applyBorder="1"/>
    <xf numFmtId="4" fontId="0" fillId="0" borderId="22" xfId="0" applyNumberFormat="1" applyBorder="1"/>
    <xf numFmtId="0" fontId="0" fillId="0" borderId="27" xfId="0" applyBorder="1"/>
    <xf numFmtId="0" fontId="0" fillId="0" borderId="40" xfId="0" applyBorder="1"/>
    <xf numFmtId="0" fontId="0" fillId="0" borderId="5" xfId="0" applyFill="1" applyBorder="1"/>
    <xf numFmtId="49" fontId="0" fillId="0" borderId="2" xfId="0" applyNumberFormat="1" applyBorder="1" applyAlignment="1">
      <alignment vertical="center" wrapText="1"/>
    </xf>
    <xf numFmtId="0" fontId="0" fillId="0" borderId="2" xfId="0" applyFill="1" applyBorder="1"/>
    <xf numFmtId="0" fontId="0" fillId="0" borderId="14" xfId="0" applyFill="1" applyBorder="1"/>
    <xf numFmtId="4" fontId="0" fillId="0" borderId="30" xfId="0" applyNumberFormat="1" applyBorder="1"/>
    <xf numFmtId="0" fontId="0" fillId="0" borderId="0" xfId="0" applyFont="1" applyBorder="1"/>
    <xf numFmtId="4" fontId="0" fillId="0" borderId="0" xfId="0" applyNumberFormat="1"/>
    <xf numFmtId="0" fontId="0" fillId="0" borderId="43" xfId="0" applyBorder="1"/>
    <xf numFmtId="0" fontId="0" fillId="0" borderId="12" xfId="0" applyBorder="1"/>
    <xf numFmtId="4" fontId="0" fillId="0" borderId="18" xfId="0" applyNumberFormat="1" applyBorder="1"/>
    <xf numFmtId="49" fontId="0" fillId="0" borderId="13" xfId="0" applyNumberFormat="1" applyBorder="1"/>
    <xf numFmtId="0" fontId="0" fillId="0" borderId="16" xfId="0" applyFill="1" applyBorder="1"/>
    <xf numFmtId="0" fontId="0" fillId="0" borderId="42" xfId="0" applyBorder="1"/>
    <xf numFmtId="0" fontId="0" fillId="0" borderId="34" xfId="0" applyFont="1" applyBorder="1"/>
    <xf numFmtId="0" fontId="0" fillId="0" borderId="28" xfId="0" applyBorder="1"/>
    <xf numFmtId="0" fontId="5" fillId="0" borderId="3" xfId="0" applyFont="1" applyBorder="1"/>
    <xf numFmtId="4" fontId="0" fillId="0" borderId="9" xfId="0" applyNumberFormat="1" applyFill="1" applyBorder="1"/>
    <xf numFmtId="49" fontId="0" fillId="0" borderId="24" xfId="0" applyNumberFormat="1" applyBorder="1"/>
    <xf numFmtId="0" fontId="0" fillId="0" borderId="9" xfId="0" applyBorder="1" applyAlignment="1">
      <alignment horizontal="right"/>
    </xf>
    <xf numFmtId="0" fontId="0" fillId="0" borderId="44" xfId="0" applyFill="1" applyBorder="1" applyAlignment="1">
      <alignment horizontal="right"/>
    </xf>
    <xf numFmtId="4" fontId="0" fillId="0" borderId="31" xfId="0" applyNumberFormat="1" applyFill="1" applyBorder="1"/>
    <xf numFmtId="0" fontId="0" fillId="0" borderId="30" xfId="0" applyFill="1" applyBorder="1"/>
    <xf numFmtId="49" fontId="0" fillId="0" borderId="27" xfId="0" applyNumberFormat="1" applyBorder="1"/>
    <xf numFmtId="0" fontId="5" fillId="0" borderId="5" xfId="1" applyFont="1" applyBorder="1" applyAlignment="1">
      <alignment horizontal="center"/>
    </xf>
    <xf numFmtId="0" fontId="4" fillId="0" borderId="1" xfId="1" applyFont="1" applyBorder="1" applyAlignment="1">
      <alignment horizontal="right"/>
    </xf>
    <xf numFmtId="0" fontId="4" fillId="0" borderId="28" xfId="1" applyFont="1" applyBorder="1" applyAlignment="1">
      <alignment horizontal="right"/>
    </xf>
    <xf numFmtId="0" fontId="7" fillId="0" borderId="47" xfId="0" applyFont="1" applyBorder="1" applyAlignment="1">
      <alignment horizontal="center" wrapText="1"/>
    </xf>
    <xf numFmtId="0" fontId="5" fillId="0" borderId="34" xfId="0" applyFont="1" applyBorder="1"/>
    <xf numFmtId="0" fontId="0" fillId="0" borderId="9" xfId="0" applyFont="1" applyBorder="1"/>
    <xf numFmtId="4" fontId="0" fillId="0" borderId="9" xfId="0" applyNumberFormat="1" applyBorder="1"/>
    <xf numFmtId="0" fontId="4" fillId="0" borderId="49" xfId="1" applyFont="1" applyBorder="1" applyAlignment="1">
      <alignment horizontal="right"/>
    </xf>
    <xf numFmtId="0" fontId="0" fillId="0" borderId="13" xfId="0" applyFont="1" applyBorder="1"/>
    <xf numFmtId="0" fontId="0" fillId="0" borderId="0" xfId="0" applyBorder="1" applyAlignment="1">
      <alignment horizontal="right"/>
    </xf>
    <xf numFmtId="4" fontId="0" fillId="0" borderId="5" xfId="0" applyNumberFormat="1" applyBorder="1"/>
    <xf numFmtId="4" fontId="0" fillId="0" borderId="2" xfId="0" applyNumberFormat="1" applyBorder="1"/>
    <xf numFmtId="0" fontId="0" fillId="0" borderId="43" xfId="0" applyFill="1" applyBorder="1" applyAlignment="1">
      <alignment horizontal="right"/>
    </xf>
    <xf numFmtId="4" fontId="0" fillId="0" borderId="43" xfId="0" applyNumberFormat="1" applyFill="1" applyBorder="1"/>
    <xf numFmtId="0" fontId="8" fillId="0" borderId="29" xfId="0" applyFont="1" applyBorder="1" applyAlignment="1">
      <alignment horizontal="right" wrapText="1"/>
    </xf>
    <xf numFmtId="0" fontId="0" fillId="0" borderId="39" xfId="0" applyFill="1" applyBorder="1"/>
    <xf numFmtId="0" fontId="8" fillId="0" borderId="23" xfId="0" applyFont="1" applyBorder="1" applyAlignment="1">
      <alignment horizontal="right" wrapText="1"/>
    </xf>
    <xf numFmtId="0" fontId="8" fillId="0" borderId="4" xfId="0" applyFont="1" applyBorder="1" applyAlignment="1">
      <alignment horizontal="right" wrapText="1"/>
    </xf>
    <xf numFmtId="49" fontId="0" fillId="0" borderId="43" xfId="0" applyNumberFormat="1" applyBorder="1"/>
    <xf numFmtId="0" fontId="0" fillId="0" borderId="45" xfId="0" applyBorder="1"/>
    <xf numFmtId="4" fontId="0" fillId="0" borderId="30" xfId="0" applyNumberFormat="1" applyFill="1" applyBorder="1"/>
    <xf numFmtId="0" fontId="0" fillId="0" borderId="23" xfId="0" applyFill="1" applyBorder="1"/>
    <xf numFmtId="0" fontId="0" fillId="0" borderId="7" xfId="0" applyFill="1" applyBorder="1"/>
    <xf numFmtId="4" fontId="7" fillId="0" borderId="26" xfId="0" applyNumberFormat="1" applyFont="1" applyBorder="1"/>
    <xf numFmtId="0" fontId="8" fillId="0" borderId="18" xfId="0" applyFont="1" applyBorder="1" applyAlignment="1">
      <alignment horizontal="right" wrapText="1"/>
    </xf>
    <xf numFmtId="0" fontId="8" fillId="0" borderId="25" xfId="0" applyFont="1" applyBorder="1" applyAlignment="1">
      <alignment horizontal="right" wrapText="1"/>
    </xf>
    <xf numFmtId="0" fontId="0" fillId="0" borderId="7" xfId="0" applyFill="1" applyBorder="1" applyAlignment="1">
      <alignment horizontal="right"/>
    </xf>
    <xf numFmtId="4" fontId="0" fillId="0" borderId="25" xfId="0" applyNumberFormat="1" applyBorder="1"/>
    <xf numFmtId="4" fontId="0" fillId="0" borderId="12" xfId="0" applyNumberFormat="1" applyBorder="1"/>
    <xf numFmtId="49" fontId="0" fillId="0" borderId="37" xfId="0" applyNumberFormat="1" applyBorder="1" applyAlignment="1">
      <alignment horizontal="center" wrapText="1"/>
    </xf>
    <xf numFmtId="4" fontId="0" fillId="0" borderId="37" xfId="0" applyNumberFormat="1" applyBorder="1"/>
    <xf numFmtId="0" fontId="8" fillId="0" borderId="9" xfId="0" applyFont="1" applyBorder="1" applyAlignment="1">
      <alignment horizontal="right" wrapText="1"/>
    </xf>
    <xf numFmtId="49" fontId="0" fillId="0" borderId="2" xfId="0" applyNumberFormat="1" applyBorder="1" applyAlignment="1">
      <alignment horizontal="center" vertical="center" wrapText="1"/>
    </xf>
    <xf numFmtId="0" fontId="0" fillId="0" borderId="47" xfId="0" applyFill="1" applyBorder="1" applyAlignment="1">
      <alignment horizontal="right"/>
    </xf>
    <xf numFmtId="4" fontId="9" fillId="0" borderId="43" xfId="0" applyNumberFormat="1" applyFont="1" applyBorder="1"/>
    <xf numFmtId="49" fontId="0" fillId="0" borderId="0" xfId="0" applyNumberFormat="1" applyBorder="1"/>
    <xf numFmtId="4" fontId="0" fillId="0" borderId="3" xfId="0" applyNumberFormat="1" applyBorder="1"/>
    <xf numFmtId="0" fontId="0" fillId="0" borderId="9" xfId="0" applyFill="1" applyBorder="1"/>
    <xf numFmtId="49" fontId="0" fillId="0" borderId="5" xfId="0" applyNumberFormat="1" applyBorder="1" applyAlignment="1">
      <alignment vertical="center" wrapText="1"/>
    </xf>
    <xf numFmtId="4" fontId="0" fillId="0" borderId="51" xfId="0" applyNumberFormat="1" applyFill="1" applyBorder="1"/>
    <xf numFmtId="0" fontId="5" fillId="0" borderId="16" xfId="1" applyFont="1" applyBorder="1" applyAlignment="1">
      <alignment horizontal="center"/>
    </xf>
    <xf numFmtId="4" fontId="9" fillId="0" borderId="18" xfId="0" applyNumberFormat="1" applyFont="1" applyBorder="1"/>
    <xf numFmtId="0" fontId="4" fillId="0" borderId="24" xfId="1" applyFont="1" applyBorder="1" applyAlignment="1">
      <alignment horizontal="right"/>
    </xf>
    <xf numFmtId="0" fontId="4" fillId="0" borderId="27" xfId="1" applyFont="1" applyBorder="1" applyAlignment="1">
      <alignment horizontal="right"/>
    </xf>
    <xf numFmtId="0" fontId="4" fillId="0" borderId="16" xfId="1" applyFont="1" applyBorder="1" applyAlignment="1">
      <alignment horizontal="right"/>
    </xf>
    <xf numFmtId="0" fontId="5" fillId="0" borderId="49" xfId="1" applyFont="1" applyBorder="1" applyAlignment="1">
      <alignment horizontal="center"/>
    </xf>
    <xf numFmtId="0" fontId="5" fillId="0" borderId="20" xfId="1" applyFont="1" applyBorder="1" applyAlignment="1">
      <alignment horizontal="center" wrapText="1"/>
    </xf>
    <xf numFmtId="0" fontId="8" fillId="0" borderId="5" xfId="0" applyFont="1" applyBorder="1" applyAlignment="1">
      <alignment horizontal="right" vertical="top" wrapText="1"/>
    </xf>
    <xf numFmtId="0" fontId="0" fillId="0" borderId="5" xfId="0" applyBorder="1" applyAlignment="1">
      <alignment vertical="top"/>
    </xf>
    <xf numFmtId="4" fontId="7" fillId="0" borderId="50" xfId="0" applyNumberFormat="1" applyFont="1" applyBorder="1"/>
    <xf numFmtId="0" fontId="0" fillId="0" borderId="37" xfId="0" applyBorder="1" applyAlignment="1">
      <alignment vertical="top"/>
    </xf>
    <xf numFmtId="4" fontId="0" fillId="0" borderId="48" xfId="0" applyNumberFormat="1" applyFill="1" applyBorder="1"/>
    <xf numFmtId="0" fontId="8" fillId="0" borderId="40" xfId="0" applyFont="1" applyBorder="1" applyAlignment="1">
      <alignment horizontal="right" vertical="top" wrapText="1"/>
    </xf>
    <xf numFmtId="0" fontId="8" fillId="0" borderId="14" xfId="0" applyFont="1" applyBorder="1" applyAlignment="1">
      <alignment horizontal="center" wrapText="1"/>
    </xf>
    <xf numFmtId="0" fontId="0" fillId="0" borderId="5" xfId="0" applyFill="1" applyBorder="1" applyAlignment="1">
      <alignment horizontal="right"/>
    </xf>
    <xf numFmtId="0" fontId="5" fillId="0" borderId="2" xfId="1" applyFont="1" applyBorder="1" applyAlignment="1">
      <alignment horizontal="center" wrapText="1"/>
    </xf>
    <xf numFmtId="0" fontId="0" fillId="0" borderId="24" xfId="0" applyFill="1" applyBorder="1"/>
    <xf numFmtId="0" fontId="0" fillId="0" borderId="12" xfId="0" applyFill="1" applyBorder="1"/>
    <xf numFmtId="49" fontId="0" fillId="0" borderId="16" xfId="0" applyNumberFormat="1" applyBorder="1"/>
    <xf numFmtId="0" fontId="0" fillId="0" borderId="43" xfId="0" applyBorder="1" applyAlignment="1">
      <alignment horizontal="right"/>
    </xf>
    <xf numFmtId="4" fontId="0" fillId="0" borderId="48" xfId="0" applyNumberFormat="1" applyBorder="1"/>
    <xf numFmtId="0" fontId="0" fillId="0" borderId="34" xfId="0" applyFill="1" applyBorder="1" applyAlignment="1">
      <alignment horizontal="right"/>
    </xf>
    <xf numFmtId="4" fontId="0" fillId="0" borderId="5" xfId="0" applyNumberFormat="1" applyFill="1" applyBorder="1"/>
    <xf numFmtId="0" fontId="0" fillId="0" borderId="27" xfId="0" applyFill="1" applyBorder="1"/>
    <xf numFmtId="4" fontId="0" fillId="0" borderId="4" xfId="0" applyNumberFormat="1" applyBorder="1"/>
    <xf numFmtId="49" fontId="0" fillId="0" borderId="34" xfId="0" applyNumberFormat="1" applyBorder="1"/>
    <xf numFmtId="0" fontId="7" fillId="0" borderId="0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4" fillId="0" borderId="1" xfId="1" applyFont="1" applyBorder="1" applyAlignment="1">
      <alignment horizontal="right" vertical="top"/>
    </xf>
    <xf numFmtId="0" fontId="4" fillId="0" borderId="24" xfId="1" applyFont="1" applyBorder="1" applyAlignment="1">
      <alignment horizontal="right" vertical="top"/>
    </xf>
    <xf numFmtId="0" fontId="0" fillId="0" borderId="23" xfId="0" applyBorder="1" applyAlignment="1">
      <alignment vertical="top"/>
    </xf>
    <xf numFmtId="0" fontId="0" fillId="0" borderId="43" xfId="0" applyFont="1" applyBorder="1"/>
    <xf numFmtId="0" fontId="4" fillId="0" borderId="28" xfId="1" applyFont="1" applyBorder="1" applyAlignment="1">
      <alignment horizontal="right" vertical="top"/>
    </xf>
    <xf numFmtId="0" fontId="4" fillId="0" borderId="27" xfId="1" applyFont="1" applyBorder="1" applyAlignment="1">
      <alignment horizontal="right" vertical="top"/>
    </xf>
    <xf numFmtId="0" fontId="0" fillId="0" borderId="34" xfId="0" applyBorder="1" applyAlignment="1">
      <alignment vertical="top"/>
    </xf>
    <xf numFmtId="0" fontId="8" fillId="0" borderId="1" xfId="0" applyFont="1" applyBorder="1" applyAlignment="1">
      <alignment horizontal="right" wrapText="1"/>
    </xf>
    <xf numFmtId="0" fontId="0" fillId="0" borderId="24" xfId="0" applyBorder="1" applyAlignment="1">
      <alignment horizontal="left" wrapText="1"/>
    </xf>
    <xf numFmtId="0" fontId="0" fillId="0" borderId="9" xfId="0" applyFill="1" applyBorder="1" applyAlignment="1">
      <alignment horizontal="right" vertical="top"/>
    </xf>
    <xf numFmtId="0" fontId="0" fillId="0" borderId="0" xfId="0" applyBorder="1" applyAlignment="1">
      <alignment horizontal="left"/>
    </xf>
    <xf numFmtId="0" fontId="7" fillId="0" borderId="37" xfId="0" applyFont="1" applyBorder="1" applyAlignment="1">
      <alignment horizontal="center"/>
    </xf>
    <xf numFmtId="0" fontId="0" fillId="0" borderId="37" xfId="0" applyFill="1" applyBorder="1" applyAlignment="1">
      <alignment horizontal="right" vertical="top"/>
    </xf>
    <xf numFmtId="0" fontId="0" fillId="0" borderId="9" xfId="0" applyFill="1" applyBorder="1" applyAlignment="1">
      <alignment vertical="top"/>
    </xf>
    <xf numFmtId="0" fontId="0" fillId="0" borderId="30" xfId="0" applyBorder="1" applyAlignment="1">
      <alignment horizontal="right" vertical="top"/>
    </xf>
    <xf numFmtId="0" fontId="0" fillId="0" borderId="31" xfId="0" applyBorder="1" applyAlignment="1">
      <alignment vertical="top"/>
    </xf>
    <xf numFmtId="0" fontId="0" fillId="0" borderId="0" xfId="0" applyFill="1" applyBorder="1" applyAlignment="1">
      <alignment vertical="top"/>
    </xf>
    <xf numFmtId="49" fontId="0" fillId="0" borderId="5" xfId="0" applyNumberFormat="1" applyBorder="1" applyAlignment="1">
      <alignment vertical="top"/>
    </xf>
    <xf numFmtId="4" fontId="9" fillId="0" borderId="25" xfId="0" applyNumberFormat="1" applyFont="1" applyBorder="1"/>
    <xf numFmtId="49" fontId="0" fillId="0" borderId="2" xfId="0" applyNumberFormat="1" applyBorder="1" applyAlignment="1">
      <alignment vertical="top"/>
    </xf>
    <xf numFmtId="0" fontId="7" fillId="0" borderId="14" xfId="0" applyFont="1" applyBorder="1" applyAlignment="1">
      <alignment horizontal="center" wrapText="1"/>
    </xf>
    <xf numFmtId="0" fontId="0" fillId="0" borderId="5" xfId="0" applyBorder="1" applyAlignment="1"/>
    <xf numFmtId="0" fontId="0" fillId="0" borderId="25" xfId="0" applyBorder="1"/>
    <xf numFmtId="0" fontId="0" fillId="0" borderId="5" xfId="0" applyBorder="1" applyAlignment="1">
      <alignment vertical="top"/>
    </xf>
    <xf numFmtId="0" fontId="7" fillId="0" borderId="0" xfId="0" applyFont="1" applyBorder="1" applyAlignment="1">
      <alignment horizontal="center" wrapText="1"/>
    </xf>
    <xf numFmtId="0" fontId="0" fillId="0" borderId="9" xfId="0" applyBorder="1" applyAlignment="1">
      <alignment vertical="top"/>
    </xf>
    <xf numFmtId="4" fontId="0" fillId="0" borderId="20" xfId="0" applyNumberFormat="1" applyBorder="1"/>
    <xf numFmtId="0" fontId="0" fillId="0" borderId="4" xfId="0" applyFill="1" applyBorder="1"/>
    <xf numFmtId="0" fontId="0" fillId="0" borderId="26" xfId="0" applyBorder="1" applyAlignment="1">
      <alignment horizontal="right" vertical="top"/>
    </xf>
    <xf numFmtId="0" fontId="0" fillId="0" borderId="19" xfId="0" applyFill="1" applyBorder="1" applyAlignment="1">
      <alignment horizontal="right"/>
    </xf>
    <xf numFmtId="4" fontId="0" fillId="0" borderId="0" xfId="0" applyNumberFormat="1" applyFill="1" applyBorder="1"/>
    <xf numFmtId="0" fontId="7" fillId="0" borderId="5" xfId="0" applyFont="1" applyBorder="1" applyAlignment="1">
      <alignment horizontal="center" vertical="top" wrapText="1"/>
    </xf>
    <xf numFmtId="4" fontId="0" fillId="0" borderId="43" xfId="0" applyNumberFormat="1" applyBorder="1"/>
    <xf numFmtId="0" fontId="8" fillId="0" borderId="17" xfId="0" applyFont="1" applyBorder="1" applyAlignment="1">
      <alignment horizontal="right" wrapText="1"/>
    </xf>
    <xf numFmtId="0" fontId="0" fillId="0" borderId="24" xfId="0" applyFill="1" applyBorder="1" applyAlignment="1">
      <alignment vertical="top"/>
    </xf>
    <xf numFmtId="0" fontId="0" fillId="0" borderId="35" xfId="0" applyBorder="1"/>
    <xf numFmtId="0" fontId="0" fillId="0" borderId="34" xfId="0" applyBorder="1" applyAlignment="1">
      <alignment vertical="top"/>
    </xf>
    <xf numFmtId="0" fontId="0" fillId="0" borderId="5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2" xfId="0" applyFill="1" applyBorder="1" applyAlignment="1">
      <alignment horizontal="right" vertical="top"/>
    </xf>
    <xf numFmtId="0" fontId="0" fillId="0" borderId="3" xfId="0" applyBorder="1" applyAlignment="1">
      <alignment horizontal="right" vertical="top"/>
    </xf>
    <xf numFmtId="0" fontId="0" fillId="0" borderId="5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49" fontId="0" fillId="0" borderId="46" xfId="0" applyNumberFormat="1" applyBorder="1"/>
    <xf numFmtId="0" fontId="8" fillId="0" borderId="0" xfId="0" applyFont="1" applyBorder="1" applyAlignment="1">
      <alignment horizontal="right" wrapText="1"/>
    </xf>
    <xf numFmtId="49" fontId="0" fillId="0" borderId="32" xfId="0" applyNumberFormat="1" applyBorder="1" applyAlignment="1">
      <alignment horizontal="center" vertical="center" wrapText="1"/>
    </xf>
    <xf numFmtId="4" fontId="0" fillId="0" borderId="2" xfId="0" applyNumberFormat="1" applyFill="1" applyBorder="1" applyAlignment="1">
      <alignment vertical="top"/>
    </xf>
    <xf numFmtId="0" fontId="7" fillId="0" borderId="37" xfId="0" applyFont="1" applyBorder="1" applyAlignment="1">
      <alignment wrapText="1"/>
    </xf>
    <xf numFmtId="0" fontId="0" fillId="0" borderId="30" xfId="0" applyBorder="1" applyAlignment="1">
      <alignment vertical="top"/>
    </xf>
    <xf numFmtId="0" fontId="0" fillId="0" borderId="27" xfId="0" applyBorder="1" applyAlignment="1">
      <alignment vertical="top"/>
    </xf>
    <xf numFmtId="49" fontId="0" fillId="0" borderId="33" xfId="0" applyNumberFormat="1" applyBorder="1"/>
    <xf numFmtId="0" fontId="7" fillId="0" borderId="49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49" fontId="0" fillId="0" borderId="5" xfId="0" applyNumberFormat="1" applyBorder="1" applyAlignment="1">
      <alignment wrapText="1"/>
    </xf>
    <xf numFmtId="0" fontId="7" fillId="0" borderId="5" xfId="0" applyFont="1" applyBorder="1" applyAlignment="1">
      <alignment horizontal="center"/>
    </xf>
    <xf numFmtId="14" fontId="0" fillId="0" borderId="3" xfId="0" applyNumberFormat="1" applyBorder="1"/>
    <xf numFmtId="0" fontId="0" fillId="0" borderId="3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25" xfId="0" applyBorder="1" applyAlignment="1">
      <alignment horizontal="right" vertical="top"/>
    </xf>
    <xf numFmtId="49" fontId="0" fillId="0" borderId="4" xfId="0" applyNumberFormat="1" applyBorder="1"/>
    <xf numFmtId="4" fontId="0" fillId="0" borderId="16" xfId="0" applyNumberFormat="1" applyBorder="1"/>
    <xf numFmtId="4" fontId="7" fillId="0" borderId="26" xfId="0" applyNumberFormat="1" applyFont="1" applyFill="1" applyBorder="1"/>
    <xf numFmtId="0" fontId="8" fillId="0" borderId="49" xfId="0" applyFont="1" applyBorder="1" applyAlignment="1">
      <alignment horizontal="right" wrapText="1"/>
    </xf>
    <xf numFmtId="0" fontId="8" fillId="0" borderId="0" xfId="0" applyFont="1" applyBorder="1" applyAlignment="1">
      <alignment horizontal="center" wrapText="1"/>
    </xf>
    <xf numFmtId="0" fontId="0" fillId="0" borderId="16" xfId="0" applyBorder="1" applyAlignment="1">
      <alignment horizontal="left" wrapText="1"/>
    </xf>
    <xf numFmtId="0" fontId="0" fillId="0" borderId="2" xfId="0" applyFill="1" applyBorder="1" applyAlignment="1">
      <alignment horizontal="right"/>
    </xf>
    <xf numFmtId="0" fontId="0" fillId="0" borderId="26" xfId="0" applyFill="1" applyBorder="1"/>
    <xf numFmtId="0" fontId="0" fillId="0" borderId="25" xfId="0" applyFill="1" applyBorder="1"/>
    <xf numFmtId="0" fontId="0" fillId="0" borderId="50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43" xfId="0" applyBorder="1" applyAlignment="1">
      <alignment vertical="top"/>
    </xf>
    <xf numFmtId="17" fontId="0" fillId="0" borderId="26" xfId="0" applyNumberFormat="1" applyBorder="1"/>
    <xf numFmtId="0" fontId="0" fillId="0" borderId="25" xfId="0" applyFont="1" applyBorder="1"/>
    <xf numFmtId="0" fontId="0" fillId="0" borderId="26" xfId="0" applyBorder="1" applyAlignment="1">
      <alignment vertical="top"/>
    </xf>
    <xf numFmtId="4" fontId="0" fillId="0" borderId="26" xfId="0" applyNumberFormat="1" applyBorder="1"/>
    <xf numFmtId="0" fontId="0" fillId="0" borderId="26" xfId="0" applyFont="1" applyBorder="1"/>
    <xf numFmtId="0" fontId="0" fillId="0" borderId="50" xfId="0" applyFont="1" applyBorder="1"/>
    <xf numFmtId="0" fontId="0" fillId="0" borderId="50" xfId="0" applyFill="1" applyBorder="1"/>
    <xf numFmtId="0" fontId="0" fillId="0" borderId="26" xfId="0" applyFill="1" applyBorder="1" applyAlignment="1">
      <alignment horizontal="right"/>
    </xf>
    <xf numFmtId="0" fontId="0" fillId="0" borderId="50" xfId="0" applyFill="1" applyBorder="1" applyAlignment="1">
      <alignment horizontal="right"/>
    </xf>
    <xf numFmtId="4" fontId="0" fillId="0" borderId="50" xfId="0" applyNumberFormat="1" applyBorder="1"/>
    <xf numFmtId="0" fontId="0" fillId="0" borderId="50" xfId="0" applyBorder="1" applyAlignment="1"/>
    <xf numFmtId="4" fontId="0" fillId="0" borderId="41" xfId="0" applyNumberFormat="1" applyBorder="1"/>
    <xf numFmtId="0" fontId="2" fillId="0" borderId="32" xfId="0" applyFont="1" applyBorder="1" applyAlignment="1">
      <alignment horizontal="center" wrapText="1"/>
    </xf>
    <xf numFmtId="0" fontId="8" fillId="0" borderId="40" xfId="0" applyFont="1" applyBorder="1" applyAlignment="1">
      <alignment horizontal="right" wrapText="1"/>
    </xf>
    <xf numFmtId="0" fontId="0" fillId="0" borderId="37" xfId="0" applyBorder="1" applyAlignment="1">
      <alignment horizontal="center" wrapText="1"/>
    </xf>
    <xf numFmtId="0" fontId="2" fillId="0" borderId="37" xfId="0" applyFont="1" applyBorder="1" applyAlignment="1">
      <alignment vertical="top" wrapText="1"/>
    </xf>
    <xf numFmtId="0" fontId="0" fillId="0" borderId="52" xfId="0" applyBorder="1" applyAlignment="1">
      <alignment vertical="top"/>
    </xf>
    <xf numFmtId="4" fontId="0" fillId="0" borderId="38" xfId="0" applyNumberFormat="1" applyFill="1" applyBorder="1" applyAlignment="1">
      <alignment vertical="top"/>
    </xf>
    <xf numFmtId="0" fontId="0" fillId="0" borderId="16" xfId="0" applyBorder="1" applyAlignment="1">
      <alignment horizontal="right"/>
    </xf>
    <xf numFmtId="0" fontId="0" fillId="0" borderId="10" xfId="0" applyBorder="1" applyAlignment="1">
      <alignment horizontal="right" vertical="top"/>
    </xf>
    <xf numFmtId="0" fontId="0" fillId="0" borderId="34" xfId="0" applyBorder="1" applyAlignment="1">
      <alignment horizontal="right" vertical="top"/>
    </xf>
    <xf numFmtId="0" fontId="0" fillId="0" borderId="10" xfId="0" applyBorder="1" applyAlignment="1">
      <alignment horizontal="right"/>
    </xf>
    <xf numFmtId="0" fontId="0" fillId="0" borderId="18" xfId="0" applyBorder="1" applyAlignment="1">
      <alignment horizontal="right" vertical="top"/>
    </xf>
    <xf numFmtId="0" fontId="0" fillId="0" borderId="25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2" xfId="0" applyFill="1" applyBorder="1" applyAlignment="1">
      <alignment vertical="top"/>
    </xf>
    <xf numFmtId="0" fontId="8" fillId="0" borderId="26" xfId="0" applyFont="1" applyBorder="1" applyAlignment="1">
      <alignment horizontal="right" vertical="top"/>
    </xf>
    <xf numFmtId="0" fontId="0" fillId="0" borderId="5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24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27" xfId="0" applyBorder="1" applyAlignment="1">
      <alignment vertical="top"/>
    </xf>
    <xf numFmtId="0" fontId="0" fillId="0" borderId="14" xfId="0" applyBorder="1" applyAlignment="1">
      <alignment vertical="top"/>
    </xf>
    <xf numFmtId="164" fontId="0" fillId="0" borderId="0" xfId="0" applyNumberFormat="1"/>
    <xf numFmtId="0" fontId="0" fillId="0" borderId="27" xfId="0" applyBorder="1" applyAlignment="1">
      <alignment vertical="top"/>
    </xf>
    <xf numFmtId="0" fontId="0" fillId="0" borderId="3" xfId="0" applyBorder="1" applyAlignment="1">
      <alignment vertical="top"/>
    </xf>
    <xf numFmtId="0" fontId="7" fillId="0" borderId="14" xfId="0" applyFont="1" applyBorder="1" applyAlignment="1">
      <alignment wrapText="1"/>
    </xf>
    <xf numFmtId="0" fontId="0" fillId="0" borderId="14" xfId="0" applyBorder="1" applyAlignment="1"/>
    <xf numFmtId="0" fontId="0" fillId="0" borderId="15" xfId="0" applyBorder="1" applyAlignment="1"/>
    <xf numFmtId="0" fontId="0" fillId="0" borderId="5" xfId="0" applyBorder="1" applyAlignment="1">
      <alignment vertical="top"/>
    </xf>
    <xf numFmtId="0" fontId="0" fillId="0" borderId="3" xfId="0" applyBorder="1" applyAlignment="1"/>
    <xf numFmtId="14" fontId="0" fillId="0" borderId="2" xfId="0" applyNumberFormat="1" applyBorder="1"/>
    <xf numFmtId="0" fontId="8" fillId="0" borderId="5" xfId="0" applyFont="1" applyBorder="1" applyAlignment="1">
      <alignment horizontal="right" vertical="top"/>
    </xf>
    <xf numFmtId="0" fontId="0" fillId="0" borderId="43" xfId="0" applyBorder="1" applyAlignment="1"/>
    <xf numFmtId="0" fontId="0" fillId="0" borderId="5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 wrapText="1"/>
    </xf>
    <xf numFmtId="0" fontId="3" fillId="0" borderId="37" xfId="0" applyFont="1" applyBorder="1" applyAlignment="1">
      <alignment wrapText="1"/>
    </xf>
    <xf numFmtId="0" fontId="0" fillId="0" borderId="37" xfId="0" applyBorder="1" applyAlignment="1">
      <alignment horizontal="right" vertical="top"/>
    </xf>
    <xf numFmtId="0" fontId="7" fillId="0" borderId="21" xfId="0" applyFont="1" applyBorder="1" applyAlignment="1"/>
    <xf numFmtId="0" fontId="0" fillId="0" borderId="2" xfId="0" applyBorder="1" applyAlignment="1">
      <alignment vertical="top"/>
    </xf>
    <xf numFmtId="0" fontId="0" fillId="0" borderId="5" xfId="0" applyBorder="1" applyAlignment="1"/>
    <xf numFmtId="49" fontId="10" fillId="0" borderId="26" xfId="0" applyNumberFormat="1" applyFon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0" fillId="0" borderId="2" xfId="0" applyFill="1" applyBorder="1" applyAlignment="1">
      <alignment horizontal="right" vertical="top"/>
    </xf>
    <xf numFmtId="0" fontId="0" fillId="0" borderId="3" xfId="0" applyBorder="1" applyAlignment="1">
      <alignment horizontal="right" vertical="top"/>
    </xf>
    <xf numFmtId="4" fontId="0" fillId="0" borderId="8" xfId="0" applyNumberFormat="1" applyFill="1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50" xfId="0" applyBorder="1" applyAlignment="1"/>
    <xf numFmtId="0" fontId="0" fillId="0" borderId="2" xfId="0" applyBorder="1" applyAlignment="1">
      <alignment horizontal="right" vertical="top"/>
    </xf>
    <xf numFmtId="0" fontId="0" fillId="0" borderId="5" xfId="0" applyBorder="1" applyAlignment="1">
      <alignment horizontal="right" vertical="top"/>
    </xf>
    <xf numFmtId="0" fontId="0" fillId="0" borderId="3" xfId="0" applyBorder="1" applyAlignment="1"/>
    <xf numFmtId="0" fontId="7" fillId="0" borderId="21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0" fillId="0" borderId="5" xfId="0" applyBorder="1" applyAlignment="1">
      <alignment vertical="top"/>
    </xf>
    <xf numFmtId="0" fontId="0" fillId="0" borderId="2" xfId="0" applyFill="1" applyBorder="1" applyAlignment="1">
      <alignment vertical="top"/>
    </xf>
    <xf numFmtId="0" fontId="8" fillId="0" borderId="1" xfId="0" applyFont="1" applyBorder="1" applyAlignment="1">
      <alignment horizontal="center" wrapText="1"/>
    </xf>
    <xf numFmtId="0" fontId="8" fillId="0" borderId="28" xfId="0" applyFont="1" applyBorder="1" applyAlignment="1">
      <alignment horizontal="center" wrapText="1"/>
    </xf>
    <xf numFmtId="0" fontId="0" fillId="0" borderId="26" xfId="0" applyFill="1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23" xfId="0" applyFill="1" applyBorder="1" applyAlignment="1"/>
    <xf numFmtId="0" fontId="0" fillId="0" borderId="7" xfId="0" applyBorder="1" applyAlignment="1"/>
    <xf numFmtId="0" fontId="7" fillId="0" borderId="21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36" xfId="0" applyFont="1" applyBorder="1" applyAlignment="1">
      <alignment horizontal="center" wrapText="1"/>
    </xf>
    <xf numFmtId="0" fontId="7" fillId="0" borderId="6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8" fillId="0" borderId="1" xfId="0" applyFont="1" applyBorder="1" applyAlignment="1">
      <alignment horizontal="right" vertical="top" wrapText="1"/>
    </xf>
    <xf numFmtId="0" fontId="0" fillId="0" borderId="49" xfId="0" applyBorder="1" applyAlignment="1">
      <alignment horizontal="right" vertical="top" wrapText="1"/>
    </xf>
    <xf numFmtId="0" fontId="0" fillId="0" borderId="28" xfId="0" applyBorder="1" applyAlignment="1">
      <alignment horizontal="right" vertical="top" wrapText="1"/>
    </xf>
    <xf numFmtId="0" fontId="8" fillId="0" borderId="2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7" fillId="0" borderId="17" xfId="0" applyFont="1" applyBorder="1" applyAlignment="1">
      <alignment horizontal="center" wrapText="1"/>
    </xf>
    <xf numFmtId="0" fontId="0" fillId="0" borderId="0" xfId="0" applyBorder="1" applyAlignment="1"/>
    <xf numFmtId="0" fontId="0" fillId="0" borderId="41" xfId="0" applyBorder="1" applyAlignment="1"/>
    <xf numFmtId="0" fontId="8" fillId="0" borderId="12" xfId="0" applyFont="1" applyBorder="1" applyAlignment="1">
      <alignment horizontal="center" wrapText="1"/>
    </xf>
    <xf numFmtId="0" fontId="0" fillId="0" borderId="30" xfId="0" applyBorder="1" applyAlignment="1"/>
    <xf numFmtId="0" fontId="0" fillId="0" borderId="14" xfId="0" applyBorder="1" applyAlignment="1"/>
    <xf numFmtId="0" fontId="0" fillId="0" borderId="15" xfId="0" applyBorder="1" applyAlignment="1"/>
    <xf numFmtId="0" fontId="0" fillId="0" borderId="12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30" xfId="0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49" xfId="0" applyBorder="1" applyAlignment="1">
      <alignment vertical="top"/>
    </xf>
    <xf numFmtId="0" fontId="0" fillId="0" borderId="28" xfId="0" applyBorder="1" applyAlignment="1">
      <alignment vertical="top"/>
    </xf>
    <xf numFmtId="0" fontId="8" fillId="0" borderId="5" xfId="0" applyFont="1" applyBorder="1" applyAlignment="1">
      <alignment horizontal="center" vertical="top" wrapText="1"/>
    </xf>
    <xf numFmtId="4" fontId="0" fillId="0" borderId="8" xfId="0" applyNumberFormat="1" applyBorder="1" applyAlignment="1">
      <alignment vertical="top"/>
    </xf>
    <xf numFmtId="0" fontId="7" fillId="0" borderId="0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7" fillId="0" borderId="32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49" fontId="10" fillId="0" borderId="2" xfId="0" applyNumberFormat="1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8" fillId="0" borderId="49" xfId="0" applyFont="1" applyBorder="1" applyAlignment="1">
      <alignment horizontal="center" wrapText="1"/>
    </xf>
    <xf numFmtId="0" fontId="8" fillId="0" borderId="26" xfId="0" applyFont="1" applyBorder="1" applyAlignment="1">
      <alignment horizontal="right" vertical="top"/>
    </xf>
    <xf numFmtId="0" fontId="0" fillId="0" borderId="50" xfId="0" applyBorder="1" applyAlignment="1">
      <alignment horizontal="right" vertical="top"/>
    </xf>
    <xf numFmtId="0" fontId="8" fillId="0" borderId="1" xfId="0" applyFont="1" applyBorder="1" applyAlignment="1">
      <alignment horizontal="center" vertical="top" wrapText="1"/>
    </xf>
    <xf numFmtId="0" fontId="8" fillId="0" borderId="49" xfId="0" applyFont="1" applyBorder="1" applyAlignment="1">
      <alignment horizontal="center" vertical="top" wrapText="1"/>
    </xf>
    <xf numFmtId="0" fontId="8" fillId="0" borderId="28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8" fillId="0" borderId="50" xfId="0" applyFont="1" applyBorder="1" applyAlignment="1">
      <alignment horizontal="right" vertical="top" wrapText="1"/>
    </xf>
    <xf numFmtId="0" fontId="0" fillId="0" borderId="25" xfId="0" applyBorder="1" applyAlignment="1">
      <alignment horizontal="right" vertical="top" wrapText="1"/>
    </xf>
    <xf numFmtId="0" fontId="8" fillId="0" borderId="26" xfId="0" applyFont="1" applyBorder="1" applyAlignment="1">
      <alignment horizontal="right" vertical="top" wrapText="1"/>
    </xf>
    <xf numFmtId="0" fontId="1" fillId="0" borderId="2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 wrapText="1"/>
    </xf>
    <xf numFmtId="0" fontId="0" fillId="0" borderId="28" xfId="0" applyBorder="1" applyAlignment="1">
      <alignment vertical="top" wrapText="1"/>
    </xf>
    <xf numFmtId="4" fontId="0" fillId="0" borderId="26" xfId="0" applyNumberFormat="1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25" xfId="0" applyBorder="1" applyAlignment="1"/>
    <xf numFmtId="0" fontId="0" fillId="0" borderId="23" xfId="0" applyBorder="1" applyAlignment="1">
      <alignment horizontal="right" vertical="top"/>
    </xf>
    <xf numFmtId="0" fontId="0" fillId="0" borderId="7" xfId="0" applyBorder="1" applyAlignment="1">
      <alignment horizontal="right" vertical="top"/>
    </xf>
    <xf numFmtId="0" fontId="0" fillId="0" borderId="26" xfId="0" applyFont="1" applyBorder="1" applyAlignment="1">
      <alignment horizontal="right" vertical="top"/>
    </xf>
    <xf numFmtId="0" fontId="0" fillId="0" borderId="25" xfId="0" applyBorder="1" applyAlignment="1">
      <alignment horizontal="right" vertical="top"/>
    </xf>
    <xf numFmtId="0" fontId="0" fillId="0" borderId="26" xfId="0" applyFont="1" applyFill="1" applyBorder="1" applyAlignment="1">
      <alignment vertical="top"/>
    </xf>
    <xf numFmtId="0" fontId="0" fillId="0" borderId="50" xfId="0" applyBorder="1" applyAlignment="1">
      <alignment vertical="top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77"/>
  <sheetViews>
    <sheetView tabSelected="1" topLeftCell="I1" zoomScaleNormal="100" workbookViewId="0">
      <selection activeCell="W27" sqref="W27"/>
    </sheetView>
  </sheetViews>
  <sheetFormatPr defaultRowHeight="15" x14ac:dyDescent="0.25"/>
  <cols>
    <col min="1" max="1" width="5" hidden="1" customWidth="1"/>
    <col min="2" max="2" width="20.28515625" hidden="1" customWidth="1"/>
    <col min="3" max="3" width="15.5703125" hidden="1" customWidth="1"/>
    <col min="4" max="4" width="15.7109375" hidden="1" customWidth="1"/>
    <col min="5" max="5" width="12.7109375" hidden="1" customWidth="1"/>
    <col min="6" max="6" width="15.28515625" hidden="1" customWidth="1"/>
    <col min="7" max="7" width="13.7109375" hidden="1" customWidth="1"/>
    <col min="8" max="8" width="0" hidden="1" customWidth="1"/>
    <col min="9" max="9" width="5.28515625" customWidth="1"/>
    <col min="10" max="10" width="15.5703125" customWidth="1"/>
    <col min="11" max="11" width="16.7109375" customWidth="1"/>
    <col min="12" max="12" width="18" hidden="1" customWidth="1"/>
    <col min="13" max="13" width="18" customWidth="1"/>
    <col min="14" max="14" width="15.5703125" customWidth="1"/>
    <col min="15" max="15" width="11.28515625" customWidth="1"/>
    <col min="16" max="16" width="20.5703125" customWidth="1"/>
    <col min="17" max="17" width="14.7109375" customWidth="1"/>
    <col min="19" max="19" width="12.7109375" bestFit="1" customWidth="1"/>
    <col min="20" max="20" width="10.140625" bestFit="1" customWidth="1"/>
  </cols>
  <sheetData>
    <row r="3" spans="1:20" ht="19.5" x14ac:dyDescent="0.4">
      <c r="C3" s="2" t="s">
        <v>36</v>
      </c>
      <c r="K3" s="2" t="s">
        <v>134</v>
      </c>
    </row>
    <row r="7" spans="1:20" ht="15.75" thickBot="1" x14ac:dyDescent="0.3"/>
    <row r="8" spans="1:20" ht="26.25" x14ac:dyDescent="0.25">
      <c r="A8" s="1" t="s">
        <v>2</v>
      </c>
      <c r="B8" s="4" t="s">
        <v>3</v>
      </c>
      <c r="C8" s="4" t="s">
        <v>4</v>
      </c>
      <c r="D8" s="5" t="s">
        <v>5</v>
      </c>
      <c r="E8" s="5" t="s">
        <v>12</v>
      </c>
      <c r="F8" s="5" t="s">
        <v>6</v>
      </c>
      <c r="G8" s="17" t="s">
        <v>13</v>
      </c>
      <c r="I8" s="1" t="s">
        <v>2</v>
      </c>
      <c r="J8" s="4" t="s">
        <v>3</v>
      </c>
      <c r="K8" s="141" t="s">
        <v>71</v>
      </c>
      <c r="L8" s="4" t="s">
        <v>4</v>
      </c>
      <c r="M8" s="4" t="s">
        <v>4</v>
      </c>
      <c r="N8" s="5" t="s">
        <v>5</v>
      </c>
      <c r="O8" s="5" t="s">
        <v>12</v>
      </c>
      <c r="P8" s="5" t="s">
        <v>6</v>
      </c>
      <c r="Q8" s="17" t="s">
        <v>65</v>
      </c>
    </row>
    <row r="9" spans="1:20" ht="15.75" thickBot="1" x14ac:dyDescent="0.3">
      <c r="A9" s="37" t="s">
        <v>7</v>
      </c>
      <c r="B9" s="6"/>
      <c r="C9" s="6"/>
      <c r="D9" s="6" t="s">
        <v>8</v>
      </c>
      <c r="E9" s="6" t="s">
        <v>11</v>
      </c>
      <c r="F9" s="6" t="s">
        <v>9</v>
      </c>
      <c r="G9" s="20" t="s">
        <v>10</v>
      </c>
      <c r="I9" s="131" t="s">
        <v>7</v>
      </c>
      <c r="J9" s="126"/>
      <c r="K9" s="86"/>
      <c r="L9" s="86"/>
      <c r="M9" s="86"/>
      <c r="N9" s="86" t="s">
        <v>8</v>
      </c>
      <c r="O9" s="86" t="s">
        <v>11</v>
      </c>
      <c r="P9" s="86" t="s">
        <v>9</v>
      </c>
      <c r="Q9" s="132" t="s">
        <v>10</v>
      </c>
    </row>
    <row r="10" spans="1:20" ht="15.75" customHeight="1" x14ac:dyDescent="0.25">
      <c r="A10" s="87">
        <v>1</v>
      </c>
      <c r="B10" s="51" t="s">
        <v>30</v>
      </c>
      <c r="C10" s="22" t="s">
        <v>16</v>
      </c>
      <c r="D10" s="19" t="s">
        <v>38</v>
      </c>
      <c r="E10" s="22" t="s">
        <v>1</v>
      </c>
      <c r="F10" s="53" t="s">
        <v>37</v>
      </c>
      <c r="G10" s="57">
        <v>146880.95999999999</v>
      </c>
      <c r="I10" s="87">
        <v>1</v>
      </c>
      <c r="J10" s="128" t="s">
        <v>76</v>
      </c>
      <c r="K10" s="231" t="s">
        <v>96</v>
      </c>
      <c r="L10" s="22"/>
      <c r="M10" s="233" t="s">
        <v>82</v>
      </c>
      <c r="N10" s="291" t="s">
        <v>98</v>
      </c>
      <c r="O10" s="362" t="s">
        <v>1</v>
      </c>
      <c r="P10" s="360" t="s">
        <v>99</v>
      </c>
      <c r="Q10" s="354">
        <v>151333.04</v>
      </c>
      <c r="R10" t="s">
        <v>133</v>
      </c>
    </row>
    <row r="11" spans="1:20" ht="15.75" thickBot="1" x14ac:dyDescent="0.3">
      <c r="A11" s="88"/>
      <c r="B11" s="56" t="s">
        <v>39</v>
      </c>
      <c r="C11" s="32"/>
      <c r="D11" s="31"/>
      <c r="E11" s="32"/>
      <c r="F11" s="45"/>
      <c r="G11" s="23"/>
      <c r="I11" s="88"/>
      <c r="J11" s="129"/>
      <c r="K11" s="232" t="s">
        <v>97</v>
      </c>
      <c r="L11" s="32"/>
      <c r="M11" s="176"/>
      <c r="N11" s="285"/>
      <c r="O11" s="302"/>
      <c r="P11" s="361"/>
      <c r="Q11" s="302"/>
    </row>
    <row r="12" spans="1:20" x14ac:dyDescent="0.25">
      <c r="A12" s="93">
        <v>2</v>
      </c>
      <c r="B12" s="51" t="s">
        <v>30</v>
      </c>
      <c r="C12" s="19" t="s">
        <v>0</v>
      </c>
      <c r="D12" s="22" t="s">
        <v>31</v>
      </c>
      <c r="E12" s="91" t="s">
        <v>1</v>
      </c>
      <c r="F12" s="81" t="s">
        <v>40</v>
      </c>
      <c r="G12" s="92">
        <v>130947.92</v>
      </c>
      <c r="I12" s="154">
        <v>2</v>
      </c>
      <c r="J12" s="155" t="s">
        <v>76</v>
      </c>
      <c r="K12" s="235" t="s">
        <v>95</v>
      </c>
      <c r="L12" s="156"/>
      <c r="M12" s="355" t="s">
        <v>83</v>
      </c>
      <c r="N12" s="284" t="s">
        <v>101</v>
      </c>
      <c r="O12" s="362" t="s">
        <v>1</v>
      </c>
      <c r="P12" s="360" t="s">
        <v>102</v>
      </c>
      <c r="Q12" s="354">
        <v>198242</v>
      </c>
    </row>
    <row r="13" spans="1:20" ht="15.75" thickBot="1" x14ac:dyDescent="0.3">
      <c r="A13" s="93"/>
      <c r="B13" s="55" t="s">
        <v>32</v>
      </c>
      <c r="C13" s="58"/>
      <c r="D13" s="8"/>
      <c r="E13" s="94" t="s">
        <v>1</v>
      </c>
      <c r="F13" s="95" t="s">
        <v>42</v>
      </c>
      <c r="G13" s="96">
        <v>1727.61</v>
      </c>
      <c r="I13" s="158"/>
      <c r="J13" s="159"/>
      <c r="K13" s="236" t="s">
        <v>100</v>
      </c>
      <c r="L13" s="160"/>
      <c r="M13" s="356"/>
      <c r="N13" s="292"/>
      <c r="O13" s="363"/>
      <c r="P13" s="342"/>
      <c r="Q13" s="363"/>
    </row>
    <row r="14" spans="1:20" ht="15.75" hidden="1" thickBot="1" x14ac:dyDescent="0.3">
      <c r="A14" s="93"/>
      <c r="B14" s="55"/>
      <c r="C14" s="58"/>
      <c r="D14" s="8"/>
      <c r="E14" s="91" t="s">
        <v>1</v>
      </c>
      <c r="F14" s="81" t="s">
        <v>49</v>
      </c>
      <c r="G14" s="92">
        <v>16343.38</v>
      </c>
      <c r="I14" s="93"/>
      <c r="J14" s="130"/>
      <c r="K14" s="55"/>
      <c r="L14" s="8"/>
      <c r="M14" s="175"/>
      <c r="N14" s="95"/>
      <c r="O14" s="157"/>
      <c r="P14" s="145"/>
      <c r="Q14" s="146"/>
    </row>
    <row r="15" spans="1:20" ht="15.75" hidden="1" thickBot="1" x14ac:dyDescent="0.3">
      <c r="A15" s="88"/>
      <c r="B15" s="55"/>
      <c r="C15" s="58"/>
      <c r="D15" s="31"/>
      <c r="E15" s="94" t="s">
        <v>1</v>
      </c>
      <c r="F15" s="95" t="s">
        <v>41</v>
      </c>
      <c r="G15" s="96">
        <v>5262.92</v>
      </c>
      <c r="I15" s="93"/>
      <c r="J15" s="130"/>
      <c r="K15" s="55"/>
      <c r="L15" s="8"/>
      <c r="M15" s="175"/>
      <c r="N15" s="249"/>
      <c r="O15" s="94"/>
      <c r="P15" s="95"/>
      <c r="Q15" s="180"/>
    </row>
    <row r="16" spans="1:20" x14ac:dyDescent="0.25">
      <c r="A16" s="130"/>
      <c r="B16" s="218"/>
      <c r="C16" s="8"/>
      <c r="D16" s="9"/>
      <c r="E16" s="68"/>
      <c r="F16" s="95"/>
      <c r="G16" s="219"/>
      <c r="I16" s="87">
        <v>3</v>
      </c>
      <c r="J16" s="155" t="s">
        <v>76</v>
      </c>
      <c r="K16" s="235" t="s">
        <v>95</v>
      </c>
      <c r="L16" s="22"/>
      <c r="M16" s="289" t="s">
        <v>81</v>
      </c>
      <c r="N16" s="250" t="s">
        <v>103</v>
      </c>
      <c r="O16" s="298" t="s">
        <v>1</v>
      </c>
      <c r="P16" s="358" t="s">
        <v>104</v>
      </c>
      <c r="Q16" s="354">
        <v>129431.53</v>
      </c>
      <c r="R16" t="s">
        <v>133</v>
      </c>
      <c r="T16" s="69"/>
    </row>
    <row r="17" spans="1:18" ht="15.75" thickBot="1" x14ac:dyDescent="0.3">
      <c r="A17" s="130"/>
      <c r="B17" s="218"/>
      <c r="C17" s="8"/>
      <c r="D17" s="9"/>
      <c r="E17" s="68"/>
      <c r="F17" s="95"/>
      <c r="G17" s="219"/>
      <c r="I17" s="88"/>
      <c r="J17" s="129"/>
      <c r="K17" s="232" t="s">
        <v>100</v>
      </c>
      <c r="L17" s="32"/>
      <c r="M17" s="357"/>
      <c r="N17" s="265"/>
      <c r="O17" s="288"/>
      <c r="P17" s="359"/>
      <c r="Q17" s="302"/>
    </row>
    <row r="18" spans="1:18" ht="15.75" customHeight="1" thickBot="1" x14ac:dyDescent="0.3">
      <c r="A18" s="333"/>
      <c r="B18" s="333"/>
      <c r="C18" s="333"/>
      <c r="D18" s="333">
        <f>SUM(G10:G17)</f>
        <v>301162.78999999998</v>
      </c>
      <c r="E18" s="333"/>
      <c r="F18" s="333" t="s">
        <v>67</v>
      </c>
      <c r="G18" s="174"/>
      <c r="H18" s="174"/>
      <c r="I18" s="305" t="s">
        <v>17</v>
      </c>
      <c r="J18" s="306"/>
      <c r="K18" s="306"/>
      <c r="L18" s="306"/>
      <c r="M18" s="306"/>
      <c r="N18" s="306">
        <f>SUM(Q10:Q17)</f>
        <v>479006.57000000007</v>
      </c>
      <c r="O18" s="306"/>
      <c r="P18" s="307"/>
      <c r="Q18" s="127">
        <f>Q10+Q12+Q16</f>
        <v>479006.57000000007</v>
      </c>
    </row>
    <row r="19" spans="1:18" ht="15.75" customHeight="1" thickBot="1" x14ac:dyDescent="0.3">
      <c r="A19" s="100">
        <v>1</v>
      </c>
      <c r="B19" s="73" t="s">
        <v>30</v>
      </c>
      <c r="C19" s="30" t="s">
        <v>24</v>
      </c>
      <c r="D19" s="101" t="s">
        <v>35</v>
      </c>
      <c r="E19" s="3" t="s">
        <v>28</v>
      </c>
      <c r="F19" s="33" t="s">
        <v>44</v>
      </c>
      <c r="G19" s="79">
        <v>553.36</v>
      </c>
      <c r="I19" s="257">
        <v>1</v>
      </c>
      <c r="J19" s="282" t="s">
        <v>74</v>
      </c>
      <c r="K19" s="225" t="s">
        <v>95</v>
      </c>
      <c r="L19" s="136"/>
      <c r="M19" s="260" t="s">
        <v>81</v>
      </c>
      <c r="N19" s="256" t="s">
        <v>124</v>
      </c>
      <c r="O19" s="298" t="s">
        <v>1</v>
      </c>
      <c r="P19" s="284" t="s">
        <v>114</v>
      </c>
      <c r="Q19" s="286">
        <v>79720.851999999999</v>
      </c>
    </row>
    <row r="20" spans="1:18" ht="15.75" customHeight="1" thickBot="1" x14ac:dyDescent="0.3">
      <c r="A20" s="102"/>
      <c r="B20" s="51"/>
      <c r="C20" s="22"/>
      <c r="D20" s="19"/>
      <c r="E20" s="70" t="s">
        <v>28</v>
      </c>
      <c r="F20" s="98" t="s">
        <v>45</v>
      </c>
      <c r="G20" s="99">
        <v>634.9</v>
      </c>
      <c r="I20" s="254"/>
      <c r="J20" s="283"/>
      <c r="K20" s="226" t="s">
        <v>123</v>
      </c>
      <c r="L20" s="263"/>
      <c r="M20" s="262"/>
      <c r="N20" s="255"/>
      <c r="O20" s="288"/>
      <c r="P20" s="285"/>
      <c r="Q20" s="287"/>
    </row>
    <row r="21" spans="1:18" ht="15.75" hidden="1" customHeight="1" x14ac:dyDescent="0.25">
      <c r="A21" s="103"/>
      <c r="B21" s="55"/>
      <c r="C21" s="9"/>
      <c r="D21" s="74"/>
      <c r="E21" s="3" t="s">
        <v>1</v>
      </c>
      <c r="F21" s="33" t="s">
        <v>46</v>
      </c>
      <c r="G21" s="79">
        <v>3232.4</v>
      </c>
      <c r="I21" s="261"/>
      <c r="J21" s="133"/>
      <c r="K21" s="259"/>
      <c r="L21" s="134"/>
      <c r="M21" s="259"/>
      <c r="N21" s="258"/>
      <c r="O21" s="70"/>
      <c r="P21" s="98"/>
      <c r="Q21" s="137"/>
    </row>
    <row r="22" spans="1:18" ht="15.75" hidden="1" customHeight="1" thickBot="1" x14ac:dyDescent="0.3">
      <c r="A22" s="103"/>
      <c r="B22" s="55"/>
      <c r="C22" s="9"/>
      <c r="D22" s="74"/>
      <c r="E22" s="30" t="s">
        <v>28</v>
      </c>
      <c r="F22" s="27" t="s">
        <v>48</v>
      </c>
      <c r="G22" s="106">
        <v>1219.1300000000001</v>
      </c>
      <c r="I22" s="261"/>
      <c r="J22" s="133"/>
      <c r="K22" s="259"/>
      <c r="L22" s="134"/>
      <c r="M22" s="259"/>
      <c r="N22" s="258"/>
      <c r="O22" s="30"/>
      <c r="P22" s="27"/>
      <c r="Q22" s="83"/>
    </row>
    <row r="23" spans="1:18" ht="15.75" hidden="1" customHeight="1" thickBot="1" x14ac:dyDescent="0.3">
      <c r="A23" s="89"/>
      <c r="B23" s="104"/>
      <c r="C23" s="70"/>
      <c r="D23" s="105"/>
      <c r="E23" s="3" t="s">
        <v>28</v>
      </c>
      <c r="F23" s="33" t="s">
        <v>47</v>
      </c>
      <c r="G23" s="79">
        <v>529.24</v>
      </c>
      <c r="I23" s="261"/>
      <c r="J23" s="185"/>
      <c r="K23" s="259"/>
      <c r="L23" s="177"/>
      <c r="M23" s="259"/>
      <c r="N23" s="258"/>
      <c r="O23" s="7"/>
      <c r="P23" s="34"/>
      <c r="Q23" s="125"/>
    </row>
    <row r="24" spans="1:18" ht="15.75" hidden="1" customHeight="1" x14ac:dyDescent="0.25">
      <c r="A24" s="178"/>
      <c r="B24" s="121"/>
      <c r="C24" s="8"/>
      <c r="D24" s="8"/>
      <c r="E24" s="8"/>
      <c r="F24" s="42"/>
      <c r="G24" s="184"/>
      <c r="I24" s="200"/>
      <c r="J24" s="338"/>
      <c r="K24" s="173"/>
      <c r="L24" s="179"/>
      <c r="M24" s="280"/>
      <c r="N24" s="195"/>
      <c r="O24" s="280"/>
      <c r="P24" s="198"/>
      <c r="Q24" s="205"/>
    </row>
    <row r="25" spans="1:18" ht="15.75" hidden="1" customHeight="1" thickBot="1" x14ac:dyDescent="0.3">
      <c r="A25" s="178"/>
      <c r="B25" s="121"/>
      <c r="C25" s="8"/>
      <c r="D25" s="8"/>
      <c r="E25" s="8"/>
      <c r="F25" s="42"/>
      <c r="G25" s="184"/>
      <c r="I25" s="201"/>
      <c r="J25" s="339"/>
      <c r="K25" s="196"/>
      <c r="L25" s="179"/>
      <c r="M25" s="288"/>
      <c r="N25" s="197"/>
      <c r="O25" s="288"/>
      <c r="P25" s="199"/>
      <c r="Q25" s="196"/>
    </row>
    <row r="26" spans="1:18" ht="15.75" customHeight="1" thickBot="1" x14ac:dyDescent="0.3">
      <c r="A26" s="334" t="s">
        <v>18</v>
      </c>
      <c r="B26" s="335"/>
      <c r="C26" s="335"/>
      <c r="D26" s="335"/>
      <c r="E26" s="336"/>
      <c r="F26" s="337"/>
      <c r="G26" s="109">
        <f>SUM(G19:G23)</f>
        <v>6169.03</v>
      </c>
      <c r="I26" s="305" t="s">
        <v>77</v>
      </c>
      <c r="J26" s="306"/>
      <c r="K26" s="306"/>
      <c r="L26" s="306"/>
      <c r="M26" s="306"/>
      <c r="N26" s="306"/>
      <c r="O26" s="306"/>
      <c r="P26" s="307"/>
      <c r="Q26" s="16">
        <f>Q19</f>
        <v>79720.851999999999</v>
      </c>
    </row>
    <row r="27" spans="1:18" ht="15.75" customHeight="1" thickBot="1" x14ac:dyDescent="0.3">
      <c r="A27" s="110">
        <v>1</v>
      </c>
      <c r="B27" s="80" t="s">
        <v>50</v>
      </c>
      <c r="C27" s="39" t="s">
        <v>15</v>
      </c>
      <c r="D27" s="107" t="s">
        <v>51</v>
      </c>
      <c r="E27" s="26" t="s">
        <v>1</v>
      </c>
      <c r="F27" s="21" t="s">
        <v>49</v>
      </c>
      <c r="G27" s="57">
        <v>279638.62</v>
      </c>
      <c r="I27" s="341">
        <v>1</v>
      </c>
      <c r="J27" s="299" t="s">
        <v>66</v>
      </c>
      <c r="K27" s="225" t="s">
        <v>95</v>
      </c>
      <c r="L27" s="39"/>
      <c r="M27" s="280" t="s">
        <v>90</v>
      </c>
      <c r="N27" s="291" t="s">
        <v>106</v>
      </c>
      <c r="O27" s="289" t="s">
        <v>1</v>
      </c>
      <c r="P27" s="238" t="s">
        <v>102</v>
      </c>
      <c r="Q27" s="234">
        <v>520732.59</v>
      </c>
    </row>
    <row r="28" spans="1:18" ht="15.75" thickBot="1" x14ac:dyDescent="0.3">
      <c r="A28" s="110"/>
      <c r="B28" s="85" t="s">
        <v>52</v>
      </c>
      <c r="C28" s="40"/>
      <c r="D28" s="108"/>
      <c r="E28" s="14"/>
      <c r="F28" s="35"/>
      <c r="G28" s="49"/>
      <c r="I28" s="342"/>
      <c r="J28" s="340"/>
      <c r="K28" s="237" t="s">
        <v>105</v>
      </c>
      <c r="L28" s="36"/>
      <c r="M28" s="281"/>
      <c r="N28" s="292"/>
      <c r="O28" s="290"/>
      <c r="P28" s="239"/>
      <c r="Q28" s="240"/>
    </row>
    <row r="29" spans="1:18" ht="15.75" customHeight="1" thickBot="1" x14ac:dyDescent="0.3">
      <c r="A29" s="110"/>
      <c r="B29" s="144"/>
      <c r="C29" s="36"/>
      <c r="D29" s="181"/>
      <c r="E29" s="22"/>
      <c r="F29" s="21"/>
      <c r="G29" s="57"/>
      <c r="I29" s="182">
        <v>2</v>
      </c>
      <c r="J29" s="299" t="s">
        <v>66</v>
      </c>
      <c r="K29" s="65" t="s">
        <v>86</v>
      </c>
      <c r="L29" s="39"/>
      <c r="M29" s="280" t="s">
        <v>81</v>
      </c>
      <c r="N29" s="291" t="s">
        <v>89</v>
      </c>
      <c r="O29" s="280" t="s">
        <v>1</v>
      </c>
      <c r="P29" s="21" t="s">
        <v>87</v>
      </c>
      <c r="Q29" s="29">
        <v>60000</v>
      </c>
    </row>
    <row r="30" spans="1:18" ht="15.75" thickBot="1" x14ac:dyDescent="0.3">
      <c r="A30" s="110"/>
      <c r="B30" s="144"/>
      <c r="C30" s="36"/>
      <c r="D30" s="181"/>
      <c r="E30" s="22"/>
      <c r="F30" s="21"/>
      <c r="G30" s="57"/>
      <c r="I30" s="217"/>
      <c r="J30" s="300"/>
      <c r="K30" s="43" t="s">
        <v>88</v>
      </c>
      <c r="L30" s="40"/>
      <c r="M30" s="293"/>
      <c r="N30" s="285"/>
      <c r="O30" s="281"/>
      <c r="P30" s="140"/>
      <c r="Q30" s="180"/>
    </row>
    <row r="31" spans="1:18" ht="15.75" customHeight="1" thickBot="1" x14ac:dyDescent="0.3">
      <c r="A31" s="110"/>
      <c r="B31" s="144"/>
      <c r="C31" s="36"/>
      <c r="D31" s="181"/>
      <c r="E31" s="22"/>
      <c r="F31" s="21"/>
      <c r="G31" s="57"/>
      <c r="I31" s="182">
        <v>3</v>
      </c>
      <c r="J31" s="299" t="s">
        <v>66</v>
      </c>
      <c r="K31" s="225" t="s">
        <v>95</v>
      </c>
      <c r="L31" s="39"/>
      <c r="M31" s="301" t="s">
        <v>27</v>
      </c>
      <c r="N31" s="252" t="s">
        <v>108</v>
      </c>
      <c r="O31" s="229" t="s">
        <v>1</v>
      </c>
      <c r="P31" s="33" t="s">
        <v>109</v>
      </c>
      <c r="Q31" s="92">
        <v>32965.32</v>
      </c>
      <c r="R31" t="s">
        <v>133</v>
      </c>
    </row>
    <row r="32" spans="1:18" ht="15.75" thickBot="1" x14ac:dyDescent="0.3">
      <c r="A32" s="110"/>
      <c r="B32" s="144"/>
      <c r="C32" s="36"/>
      <c r="D32" s="181"/>
      <c r="E32" s="22"/>
      <c r="F32" s="21"/>
      <c r="G32" s="57"/>
      <c r="I32" s="217"/>
      <c r="J32" s="300"/>
      <c r="K32" s="226" t="s">
        <v>107</v>
      </c>
      <c r="L32" s="40"/>
      <c r="M32" s="302"/>
      <c r="N32" s="251"/>
      <c r="O32" s="229" t="s">
        <v>1</v>
      </c>
      <c r="P32" s="33" t="s">
        <v>110</v>
      </c>
      <c r="Q32" s="92">
        <v>91234.91</v>
      </c>
    </row>
    <row r="33" spans="1:17" ht="15.75" customHeight="1" thickBot="1" x14ac:dyDescent="0.3">
      <c r="A33" s="110">
        <v>2</v>
      </c>
      <c r="B33" s="51" t="s">
        <v>30</v>
      </c>
      <c r="C33" s="39" t="s">
        <v>25</v>
      </c>
      <c r="D33" s="65" t="s">
        <v>53</v>
      </c>
      <c r="E33" s="22" t="s">
        <v>1</v>
      </c>
      <c r="F33" s="21" t="s">
        <v>43</v>
      </c>
      <c r="G33" s="57">
        <v>315868.13</v>
      </c>
      <c r="I33" s="348">
        <v>4</v>
      </c>
      <c r="J33" s="343" t="s">
        <v>66</v>
      </c>
      <c r="K33" s="225" t="s">
        <v>95</v>
      </c>
      <c r="L33" s="36"/>
      <c r="M33" s="289" t="s">
        <v>81</v>
      </c>
      <c r="N33" s="252" t="s">
        <v>111</v>
      </c>
      <c r="O33" s="230" t="s">
        <v>1</v>
      </c>
      <c r="P33" s="98" t="s">
        <v>112</v>
      </c>
      <c r="Q33" s="186">
        <v>4526.5</v>
      </c>
    </row>
    <row r="34" spans="1:17" ht="15.75" customHeight="1" thickBot="1" x14ac:dyDescent="0.3">
      <c r="A34" s="111"/>
      <c r="B34" s="55"/>
      <c r="C34" s="36"/>
      <c r="D34" s="63"/>
      <c r="E34" s="8"/>
      <c r="F34" s="140"/>
      <c r="G34" s="242"/>
      <c r="I34" s="348"/>
      <c r="J34" s="344"/>
      <c r="K34" s="226" t="s">
        <v>107</v>
      </c>
      <c r="L34" s="36"/>
      <c r="M34" s="290"/>
      <c r="N34" s="227"/>
      <c r="O34" s="229" t="s">
        <v>1</v>
      </c>
      <c r="P34" s="33" t="s">
        <v>113</v>
      </c>
      <c r="Q34" s="92">
        <v>3320.66</v>
      </c>
    </row>
    <row r="35" spans="1:17" ht="15.75" customHeight="1" thickBot="1" x14ac:dyDescent="0.3">
      <c r="A35" s="111"/>
      <c r="B35" s="55"/>
      <c r="C35" s="36"/>
      <c r="D35" s="63"/>
      <c r="E35" s="8"/>
      <c r="F35" s="140"/>
      <c r="G35" s="242"/>
      <c r="I35" s="348"/>
      <c r="J35" s="344"/>
      <c r="K35" s="303"/>
      <c r="L35" s="36"/>
      <c r="M35" s="241"/>
      <c r="N35" s="227"/>
      <c r="O35" s="229" t="s">
        <v>1</v>
      </c>
      <c r="P35" s="33" t="s">
        <v>104</v>
      </c>
      <c r="Q35" s="92">
        <v>277712.32</v>
      </c>
    </row>
    <row r="36" spans="1:17" ht="16.5" customHeight="1" thickBot="1" x14ac:dyDescent="0.3">
      <c r="A36" s="111"/>
      <c r="B36" s="56" t="s">
        <v>54</v>
      </c>
      <c r="C36" s="40"/>
      <c r="D36" s="43"/>
      <c r="E36" s="32"/>
      <c r="F36" s="52"/>
      <c r="G36" s="23"/>
      <c r="I36" s="349"/>
      <c r="J36" s="345"/>
      <c r="K36" s="304"/>
      <c r="L36" s="40"/>
      <c r="M36" s="176"/>
      <c r="N36" s="228"/>
      <c r="O36" s="229" t="s">
        <v>1</v>
      </c>
      <c r="P36" s="33" t="s">
        <v>114</v>
      </c>
      <c r="Q36" s="92">
        <v>29601.91</v>
      </c>
    </row>
    <row r="37" spans="1:17" ht="15.75" hidden="1" customHeight="1" thickBot="1" x14ac:dyDescent="0.3">
      <c r="A37" s="111">
        <v>3</v>
      </c>
      <c r="B37" s="51" t="s">
        <v>30</v>
      </c>
      <c r="C37" s="36" t="s">
        <v>27</v>
      </c>
      <c r="D37" s="63" t="s">
        <v>33</v>
      </c>
      <c r="E37" s="30" t="s">
        <v>1</v>
      </c>
      <c r="F37" s="82" t="s">
        <v>55</v>
      </c>
      <c r="G37" s="67">
        <v>39799.230000000003</v>
      </c>
      <c r="I37" s="350"/>
      <c r="J37" s="346"/>
      <c r="K37" s="202" t="s">
        <v>84</v>
      </c>
      <c r="L37" s="36"/>
      <c r="M37" s="36"/>
      <c r="N37" s="63"/>
      <c r="O37" s="229" t="s">
        <v>1</v>
      </c>
      <c r="P37" s="33" t="s">
        <v>114</v>
      </c>
      <c r="Q37" s="92">
        <v>29601.91</v>
      </c>
    </row>
    <row r="38" spans="1:17" ht="17.25" hidden="1" customHeight="1" thickBot="1" x14ac:dyDescent="0.3">
      <c r="A38" s="111"/>
      <c r="B38" s="56" t="s">
        <v>34</v>
      </c>
      <c r="C38" s="32"/>
      <c r="D38" s="31"/>
      <c r="E38" s="32"/>
      <c r="F38" s="112"/>
      <c r="G38" s="113"/>
      <c r="I38" s="349"/>
      <c r="J38" s="347"/>
      <c r="K38" s="75" t="s">
        <v>85</v>
      </c>
      <c r="L38" s="32"/>
      <c r="M38" s="32"/>
      <c r="N38" s="31"/>
      <c r="O38" s="32"/>
      <c r="P38" s="183"/>
      <c r="Q38" s="23"/>
    </row>
    <row r="39" spans="1:17" ht="15.75" thickBot="1" x14ac:dyDescent="0.3">
      <c r="A39" s="294" t="s">
        <v>26</v>
      </c>
      <c r="B39" s="310"/>
      <c r="C39" s="295"/>
      <c r="D39" s="295"/>
      <c r="E39" s="310"/>
      <c r="F39" s="311"/>
      <c r="G39" s="54">
        <f>SUM(G27:G38)</f>
        <v>635305.98</v>
      </c>
      <c r="I39" s="294" t="s">
        <v>26</v>
      </c>
      <c r="J39" s="295"/>
      <c r="K39" s="295"/>
      <c r="L39" s="295"/>
      <c r="M39" s="295"/>
      <c r="N39" s="295"/>
      <c r="O39" s="295"/>
      <c r="P39" s="296"/>
      <c r="Q39" s="16">
        <f>SUM(Q27:Q36)</f>
        <v>1020094.2100000001</v>
      </c>
    </row>
    <row r="40" spans="1:17" x14ac:dyDescent="0.25">
      <c r="A40" s="50">
        <v>1</v>
      </c>
      <c r="B40" s="64" t="s">
        <v>30</v>
      </c>
      <c r="C40" s="44" t="s">
        <v>19</v>
      </c>
      <c r="D40" s="39" t="s">
        <v>56</v>
      </c>
      <c r="E40" s="71" t="s">
        <v>1</v>
      </c>
      <c r="F40" s="41" t="s">
        <v>57</v>
      </c>
      <c r="G40" s="114">
        <v>4474.07</v>
      </c>
      <c r="I40" s="161">
        <v>1</v>
      </c>
      <c r="J40" s="243" t="s">
        <v>115</v>
      </c>
      <c r="K40" s="19" t="s">
        <v>95</v>
      </c>
      <c r="L40" s="162"/>
      <c r="M40" s="22" t="s">
        <v>94</v>
      </c>
      <c r="N40" s="224" t="s">
        <v>117</v>
      </c>
      <c r="O40" s="71" t="s">
        <v>1</v>
      </c>
      <c r="P40" s="41" t="s">
        <v>118</v>
      </c>
      <c r="Q40" s="114">
        <v>3719.97</v>
      </c>
    </row>
    <row r="41" spans="1:17" ht="15.75" thickBot="1" x14ac:dyDescent="0.3">
      <c r="A41" s="187"/>
      <c r="B41" s="124"/>
      <c r="C41" s="48"/>
      <c r="D41" s="36"/>
      <c r="E41" s="9"/>
      <c r="F41" s="140"/>
      <c r="G41" s="150"/>
      <c r="I41" s="221"/>
      <c r="J41" s="222"/>
      <c r="K41" s="9" t="s">
        <v>116</v>
      </c>
      <c r="L41" s="223"/>
      <c r="M41" s="216"/>
      <c r="N41" s="170"/>
      <c r="O41" s="123"/>
      <c r="P41" s="33"/>
      <c r="Q41" s="92"/>
    </row>
    <row r="42" spans="1:17" ht="30.75" hidden="1" thickBot="1" x14ac:dyDescent="0.3">
      <c r="A42" s="117">
        <v>2</v>
      </c>
      <c r="B42" s="51" t="s">
        <v>30</v>
      </c>
      <c r="C42" s="19" t="s">
        <v>20</v>
      </c>
      <c r="D42" s="22" t="s">
        <v>58</v>
      </c>
      <c r="E42" s="30" t="s">
        <v>1</v>
      </c>
      <c r="F42" s="84" t="s">
        <v>59</v>
      </c>
      <c r="G42" s="67">
        <v>638.22</v>
      </c>
      <c r="I42" s="138">
        <v>2</v>
      </c>
      <c r="J42" s="139" t="s">
        <v>68</v>
      </c>
      <c r="K42" s="47"/>
      <c r="L42" s="24"/>
      <c r="M42" s="24"/>
      <c r="N42" s="15"/>
      <c r="O42" s="24"/>
      <c r="P42" s="25"/>
      <c r="Q42" s="28"/>
    </row>
    <row r="43" spans="1:17" ht="15.75" hidden="1" thickBot="1" x14ac:dyDescent="0.3">
      <c r="A43" s="117"/>
      <c r="B43" s="51"/>
      <c r="C43" s="19"/>
      <c r="D43" s="22"/>
      <c r="E43" s="31"/>
      <c r="F43" s="40"/>
      <c r="G43" s="122"/>
      <c r="I43" s="312">
        <v>2</v>
      </c>
      <c r="J43" s="315" t="s">
        <v>68</v>
      </c>
      <c r="K43" s="65"/>
      <c r="L43" s="136"/>
      <c r="M43" s="280"/>
      <c r="N43" s="298"/>
      <c r="O43" s="143"/>
      <c r="P43" s="41"/>
      <c r="Q43" s="60"/>
    </row>
    <row r="44" spans="1:17" ht="15.75" hidden="1" thickBot="1" x14ac:dyDescent="0.3">
      <c r="A44" s="117"/>
      <c r="B44" s="51"/>
      <c r="C44" s="19"/>
      <c r="D44" s="22"/>
      <c r="E44" s="31"/>
      <c r="F44" s="40"/>
      <c r="G44" s="122"/>
      <c r="I44" s="313"/>
      <c r="J44" s="316"/>
      <c r="K44" s="43"/>
      <c r="L44" s="136"/>
      <c r="M44" s="297"/>
      <c r="N44" s="297"/>
      <c r="O44" s="123"/>
      <c r="P44" s="33"/>
      <c r="Q44" s="11"/>
    </row>
    <row r="45" spans="1:17" ht="15.75" hidden="1" thickBot="1" x14ac:dyDescent="0.3">
      <c r="A45" s="117"/>
      <c r="B45" s="51"/>
      <c r="C45" s="19"/>
      <c r="D45" s="22"/>
      <c r="E45" s="31"/>
      <c r="F45" s="40"/>
      <c r="G45" s="122"/>
      <c r="I45" s="313"/>
      <c r="J45" s="316"/>
      <c r="K45" s="216"/>
      <c r="L45" s="136"/>
      <c r="M45" s="297"/>
      <c r="N45" s="297"/>
      <c r="O45" s="123"/>
      <c r="P45" s="33"/>
      <c r="Q45" s="11"/>
    </row>
    <row r="46" spans="1:17" ht="30.75" hidden="1" thickBot="1" x14ac:dyDescent="0.3">
      <c r="A46" s="117">
        <v>3</v>
      </c>
      <c r="B46" s="115" t="s">
        <v>60</v>
      </c>
      <c r="C46" s="24" t="s">
        <v>0</v>
      </c>
      <c r="D46" s="66" t="s">
        <v>61</v>
      </c>
      <c r="E46" s="24" t="s">
        <v>1</v>
      </c>
      <c r="F46" s="38" t="s">
        <v>49</v>
      </c>
      <c r="G46" s="116">
        <v>521765</v>
      </c>
      <c r="I46" s="314"/>
      <c r="J46" s="317"/>
      <c r="K46" s="215"/>
      <c r="L46" s="136"/>
      <c r="M46" s="288"/>
      <c r="N46" s="288"/>
      <c r="O46" s="84"/>
      <c r="P46" s="27"/>
      <c r="Q46" s="59"/>
    </row>
    <row r="47" spans="1:17" ht="15.75" thickBot="1" x14ac:dyDescent="0.3">
      <c r="A47" s="294" t="s">
        <v>21</v>
      </c>
      <c r="B47" s="295"/>
      <c r="C47" s="295"/>
      <c r="D47" s="295"/>
      <c r="E47" s="295"/>
      <c r="F47" s="296"/>
      <c r="G47" s="109">
        <f>SUM(G40:G46)</f>
        <v>526877.29</v>
      </c>
      <c r="I47" s="294" t="s">
        <v>119</v>
      </c>
      <c r="J47" s="295"/>
      <c r="K47" s="295"/>
      <c r="L47" s="295"/>
      <c r="M47" s="295"/>
      <c r="N47" s="295"/>
      <c r="O47" s="295"/>
      <c r="P47" s="296"/>
      <c r="Q47" s="16">
        <f>SUM(Q40:Q46)</f>
        <v>3719.97</v>
      </c>
    </row>
    <row r="48" spans="1:17" ht="15.75" thickBot="1" x14ac:dyDescent="0.3">
      <c r="A48" s="152"/>
      <c r="B48" s="153"/>
      <c r="C48" s="153"/>
      <c r="D48" s="153"/>
      <c r="E48" s="152"/>
      <c r="F48" s="152"/>
      <c r="G48" s="109"/>
      <c r="I48" s="352">
        <v>1</v>
      </c>
      <c r="J48" s="351" t="s">
        <v>75</v>
      </c>
      <c r="K48" s="272" t="s">
        <v>95</v>
      </c>
      <c r="L48" s="165"/>
      <c r="M48" s="19" t="s">
        <v>72</v>
      </c>
      <c r="N48" s="65" t="s">
        <v>126</v>
      </c>
      <c r="O48" s="143" t="s">
        <v>1</v>
      </c>
      <c r="P48" s="41" t="s">
        <v>127</v>
      </c>
      <c r="Q48" s="60">
        <v>1068.81</v>
      </c>
    </row>
    <row r="49" spans="1:19" ht="15.75" thickBot="1" x14ac:dyDescent="0.3">
      <c r="A49" s="117">
        <v>1</v>
      </c>
      <c r="B49" s="118" t="s">
        <v>30</v>
      </c>
      <c r="C49" s="19" t="s">
        <v>23</v>
      </c>
      <c r="D49" s="39" t="s">
        <v>62</v>
      </c>
      <c r="E49" s="3" t="s">
        <v>1</v>
      </c>
      <c r="F49" s="119" t="s">
        <v>63</v>
      </c>
      <c r="G49" s="72">
        <v>269246.51</v>
      </c>
      <c r="H49" s="164"/>
      <c r="I49" s="353"/>
      <c r="J49" s="288"/>
      <c r="K49" s="214" t="s">
        <v>125</v>
      </c>
      <c r="L49" s="271" t="s">
        <v>23</v>
      </c>
      <c r="M49" s="266"/>
      <c r="N49" s="266"/>
      <c r="O49" s="84" t="s">
        <v>1</v>
      </c>
      <c r="P49" s="27" t="s">
        <v>128</v>
      </c>
      <c r="Q49" s="59">
        <v>3666.96</v>
      </c>
    </row>
    <row r="50" spans="1:19" ht="15.75" customHeight="1" thickBot="1" x14ac:dyDescent="0.3">
      <c r="A50" s="203"/>
      <c r="B50" s="204"/>
      <c r="C50" s="22"/>
      <c r="D50" s="39"/>
      <c r="E50" s="8"/>
      <c r="F50" s="42"/>
      <c r="G50" s="46"/>
      <c r="H50" s="164"/>
      <c r="I50" s="273">
        <v>2</v>
      </c>
      <c r="J50" s="276" t="s">
        <v>75</v>
      </c>
      <c r="K50" s="171" t="s">
        <v>129</v>
      </c>
      <c r="L50" s="274"/>
      <c r="M50" s="275" t="s">
        <v>81</v>
      </c>
      <c r="N50" s="270" t="s">
        <v>131</v>
      </c>
      <c r="O50" s="84" t="s">
        <v>1</v>
      </c>
      <c r="P50" s="224" t="s">
        <v>130</v>
      </c>
      <c r="Q50" s="97">
        <v>413231</v>
      </c>
    </row>
    <row r="51" spans="1:19" ht="15.75" customHeight="1" thickBot="1" x14ac:dyDescent="0.3">
      <c r="A51" s="203"/>
      <c r="B51" s="204"/>
      <c r="C51" s="22"/>
      <c r="D51" s="39"/>
      <c r="E51" s="8"/>
      <c r="F51" s="42"/>
      <c r="G51" s="46"/>
      <c r="H51" s="164"/>
      <c r="I51" s="279" t="s">
        <v>132</v>
      </c>
      <c r="J51" s="268"/>
      <c r="K51" s="268"/>
      <c r="L51" s="268"/>
      <c r="M51" s="268"/>
      <c r="N51" s="268"/>
      <c r="O51" s="268"/>
      <c r="P51" s="269"/>
      <c r="Q51" s="220">
        <f>SUM(Q48:Q50)</f>
        <v>417966.77</v>
      </c>
    </row>
    <row r="52" spans="1:19" ht="30.75" thickBot="1" x14ac:dyDescent="0.3">
      <c r="A52" s="203"/>
      <c r="B52" s="204"/>
      <c r="C52" s="22"/>
      <c r="D52" s="39"/>
      <c r="E52" s="8"/>
      <c r="F52" s="42"/>
      <c r="G52" s="46"/>
      <c r="H52" s="164"/>
      <c r="I52" s="244">
        <v>1</v>
      </c>
      <c r="J52" s="245" t="s">
        <v>70</v>
      </c>
      <c r="K52" s="277" t="s">
        <v>91</v>
      </c>
      <c r="L52" s="267"/>
      <c r="M52" s="136" t="s">
        <v>73</v>
      </c>
      <c r="N52" s="278" t="s">
        <v>92</v>
      </c>
      <c r="O52" s="136" t="s">
        <v>1</v>
      </c>
      <c r="P52" s="166" t="s">
        <v>93</v>
      </c>
      <c r="Q52" s="248">
        <v>60000</v>
      </c>
    </row>
    <row r="53" spans="1:19" ht="30.75" thickBot="1" x14ac:dyDescent="0.3">
      <c r="A53" s="203"/>
      <c r="B53" s="204"/>
      <c r="C53" s="22"/>
      <c r="D53" s="39"/>
      <c r="E53" s="8"/>
      <c r="F53" s="42"/>
      <c r="G53" s="46"/>
      <c r="H53" s="164"/>
      <c r="I53" s="244">
        <v>2</v>
      </c>
      <c r="J53" s="245" t="s">
        <v>70</v>
      </c>
      <c r="K53" s="246" t="s">
        <v>120</v>
      </c>
      <c r="L53" s="206"/>
      <c r="M53" s="136" t="s">
        <v>73</v>
      </c>
      <c r="N53" s="253" t="s">
        <v>121</v>
      </c>
      <c r="O53" s="247" t="s">
        <v>1</v>
      </c>
      <c r="P53" s="166" t="s">
        <v>122</v>
      </c>
      <c r="Q53" s="248">
        <v>121669.13</v>
      </c>
      <c r="R53" t="s">
        <v>133</v>
      </c>
    </row>
    <row r="54" spans="1:19" ht="15.75" thickBot="1" x14ac:dyDescent="0.3">
      <c r="A54" s="294" t="s">
        <v>64</v>
      </c>
      <c r="B54" s="295"/>
      <c r="C54" s="295"/>
      <c r="D54" s="295"/>
      <c r="E54" s="295"/>
      <c r="F54" s="295"/>
      <c r="G54" s="120">
        <f>G49</f>
        <v>269246.51</v>
      </c>
      <c r="I54" s="309" t="s">
        <v>64</v>
      </c>
      <c r="J54" s="310"/>
      <c r="K54" s="310"/>
      <c r="L54" s="310"/>
      <c r="M54" s="310"/>
      <c r="N54" s="310"/>
      <c r="O54" s="310"/>
      <c r="P54" s="311"/>
      <c r="Q54" s="172">
        <f>Q53+Q52</f>
        <v>181669.13</v>
      </c>
    </row>
    <row r="55" spans="1:19" ht="15.75" customHeight="1" thickBot="1" x14ac:dyDescent="0.3">
      <c r="A55" s="305" t="s">
        <v>14</v>
      </c>
      <c r="B55" s="306"/>
      <c r="C55" s="306"/>
      <c r="D55" s="306"/>
      <c r="E55" s="306"/>
      <c r="F55" s="307"/>
      <c r="G55" s="54">
        <f>G18+G26+G39+G47+G54</f>
        <v>1437598.81</v>
      </c>
      <c r="I55" s="305" t="s">
        <v>14</v>
      </c>
      <c r="J55" s="306"/>
      <c r="K55" s="306"/>
      <c r="L55" s="306"/>
      <c r="M55" s="306"/>
      <c r="N55" s="306"/>
      <c r="O55" s="306"/>
      <c r="P55" s="307"/>
      <c r="Q55" s="54">
        <f>Q18+Q26+Q39+Q47+Q54+Q51</f>
        <v>2182177.5020000003</v>
      </c>
      <c r="S55" s="264"/>
    </row>
    <row r="56" spans="1:19" x14ac:dyDescent="0.25">
      <c r="Q56" s="69"/>
    </row>
    <row r="57" spans="1:19" ht="15.75" thickBot="1" x14ac:dyDescent="0.3">
      <c r="G57" s="13" t="s">
        <v>29</v>
      </c>
      <c r="Q57" s="13" t="s">
        <v>29</v>
      </c>
    </row>
    <row r="58" spans="1:19" ht="15.75" customHeight="1" x14ac:dyDescent="0.25">
      <c r="A58" s="10"/>
      <c r="B58" s="80"/>
      <c r="C58" s="19"/>
      <c r="D58" s="22"/>
      <c r="E58" s="19"/>
      <c r="F58" s="53"/>
      <c r="G58" s="57"/>
      <c r="I58" s="328">
        <v>1</v>
      </c>
      <c r="J58" s="321" t="s">
        <v>68</v>
      </c>
      <c r="K58" s="71"/>
      <c r="L58" s="71"/>
      <c r="M58" s="325"/>
      <c r="N58" s="298"/>
      <c r="O58" s="298"/>
      <c r="P58" s="284"/>
      <c r="Q58" s="332"/>
    </row>
    <row r="59" spans="1:19" ht="15.75" thickBot="1" x14ac:dyDescent="0.3">
      <c r="A59" s="77"/>
      <c r="B59" s="85"/>
      <c r="C59" s="61"/>
      <c r="D59" s="76"/>
      <c r="E59" s="78"/>
      <c r="F59" s="52"/>
      <c r="G59" s="23"/>
      <c r="I59" s="330"/>
      <c r="J59" s="322"/>
      <c r="K59" s="30"/>
      <c r="L59" s="30"/>
      <c r="M59" s="327"/>
      <c r="N59" s="288"/>
      <c r="O59" s="288"/>
      <c r="P59" s="285"/>
      <c r="Q59" s="287"/>
    </row>
    <row r="60" spans="1:19" ht="15.75" customHeight="1" thickBot="1" x14ac:dyDescent="0.3">
      <c r="A60" s="62"/>
      <c r="B60" s="308" t="s">
        <v>22</v>
      </c>
      <c r="C60" s="306"/>
      <c r="D60" s="306"/>
      <c r="E60" s="306"/>
      <c r="F60" s="307"/>
      <c r="G60" s="54">
        <f>G58</f>
        <v>0</v>
      </c>
      <c r="I60" s="318" t="s">
        <v>69</v>
      </c>
      <c r="J60" s="319"/>
      <c r="K60" s="319"/>
      <c r="L60" s="319"/>
      <c r="M60" s="319"/>
      <c r="N60" s="319"/>
      <c r="O60" s="319"/>
      <c r="P60" s="320"/>
      <c r="Q60" s="135">
        <f>Q58+Q59</f>
        <v>0</v>
      </c>
    </row>
    <row r="61" spans="1:19" ht="15" customHeight="1" x14ac:dyDescent="0.25">
      <c r="A61" s="26"/>
      <c r="B61" s="51"/>
      <c r="C61" s="39"/>
      <c r="D61" s="65"/>
      <c r="E61" s="18"/>
      <c r="F61" s="21"/>
      <c r="G61" s="57"/>
      <c r="I61" s="328">
        <v>1</v>
      </c>
      <c r="J61" s="315" t="s">
        <v>66</v>
      </c>
      <c r="K61" s="142"/>
      <c r="L61" s="188"/>
      <c r="M61" s="325"/>
      <c r="N61" s="325"/>
      <c r="O61" s="280"/>
      <c r="P61" s="284"/>
      <c r="Q61" s="332"/>
    </row>
    <row r="62" spans="1:19" ht="15.75" thickBot="1" x14ac:dyDescent="0.3">
      <c r="A62" s="12"/>
      <c r="B62" s="56"/>
      <c r="C62" s="32"/>
      <c r="D62" s="31"/>
      <c r="E62" s="90"/>
      <c r="F62" s="52"/>
      <c r="G62" s="23"/>
      <c r="I62" s="329"/>
      <c r="J62" s="331"/>
      <c r="K62" s="149"/>
      <c r="L62" s="208"/>
      <c r="M62" s="326"/>
      <c r="N62" s="326"/>
      <c r="O62" s="288"/>
      <c r="P62" s="285"/>
      <c r="Q62" s="287"/>
    </row>
    <row r="63" spans="1:19" ht="15.75" hidden="1" thickBot="1" x14ac:dyDescent="0.3">
      <c r="A63" s="12"/>
      <c r="B63" s="151"/>
      <c r="C63" s="32"/>
      <c r="D63" s="32"/>
      <c r="E63" s="90"/>
      <c r="F63" s="147"/>
      <c r="G63" s="23"/>
      <c r="I63" s="329"/>
      <c r="J63" s="316"/>
      <c r="K63" s="209"/>
      <c r="L63" s="190"/>
      <c r="M63" s="326"/>
      <c r="N63" s="326"/>
      <c r="O63" s="167"/>
      <c r="P63" s="163"/>
      <c r="Q63" s="11"/>
    </row>
    <row r="64" spans="1:19" ht="15.75" hidden="1" thickBot="1" x14ac:dyDescent="0.3">
      <c r="A64" s="12"/>
      <c r="B64" s="151"/>
      <c r="C64" s="32"/>
      <c r="D64" s="32"/>
      <c r="E64" s="90"/>
      <c r="F64" s="147"/>
      <c r="G64" s="23"/>
      <c r="I64" s="330"/>
      <c r="J64" s="317"/>
      <c r="K64" s="189"/>
      <c r="L64" s="190"/>
      <c r="M64" s="327"/>
      <c r="N64" s="327"/>
      <c r="O64" s="207"/>
      <c r="P64" s="168"/>
      <c r="Q64" s="169"/>
    </row>
    <row r="65" spans="1:17" ht="15.75" thickBot="1" x14ac:dyDescent="0.3">
      <c r="A65" s="294" t="s">
        <v>26</v>
      </c>
      <c r="B65" s="295"/>
      <c r="C65" s="295"/>
      <c r="D65" s="295"/>
      <c r="E65" s="295"/>
      <c r="F65" s="296"/>
      <c r="G65" s="16">
        <f>G61</f>
        <v>0</v>
      </c>
      <c r="I65" s="294" t="s">
        <v>26</v>
      </c>
      <c r="J65" s="295"/>
      <c r="K65" s="295"/>
      <c r="L65" s="295"/>
      <c r="M65" s="295"/>
      <c r="N65" s="295"/>
      <c r="O65" s="295"/>
      <c r="P65" s="296"/>
      <c r="Q65" s="16">
        <f>Q61+Q62+Q63</f>
        <v>0</v>
      </c>
    </row>
    <row r="66" spans="1:17" ht="30.75" hidden="1" thickBot="1" x14ac:dyDescent="0.3">
      <c r="A66" s="192"/>
      <c r="B66" s="193"/>
      <c r="C66" s="193"/>
      <c r="D66" s="193"/>
      <c r="E66" s="193"/>
      <c r="F66" s="194"/>
      <c r="G66" s="16"/>
      <c r="I66" s="210">
        <v>1</v>
      </c>
      <c r="J66" s="211" t="s">
        <v>79</v>
      </c>
      <c r="K66" s="212"/>
      <c r="L66" s="213"/>
      <c r="M66" s="191"/>
      <c r="N66" s="9"/>
      <c r="O66" s="63"/>
      <c r="P66" s="63"/>
      <c r="Q66" s="148"/>
    </row>
    <row r="67" spans="1:17" ht="15.75" thickBot="1" x14ac:dyDescent="0.3">
      <c r="A67" s="192"/>
      <c r="B67" s="193"/>
      <c r="C67" s="193"/>
      <c r="D67" s="193"/>
      <c r="E67" s="193"/>
      <c r="F67" s="194"/>
      <c r="G67" s="16"/>
      <c r="I67" s="294" t="s">
        <v>80</v>
      </c>
      <c r="J67" s="323"/>
      <c r="K67" s="323"/>
      <c r="L67" s="323"/>
      <c r="M67" s="323"/>
      <c r="N67" s="323"/>
      <c r="O67" s="323"/>
      <c r="P67" s="324"/>
      <c r="Q67" s="16">
        <f>Q66</f>
        <v>0</v>
      </c>
    </row>
    <row r="68" spans="1:17" ht="15.75" customHeight="1" thickBot="1" x14ac:dyDescent="0.3">
      <c r="A68" s="305" t="s">
        <v>14</v>
      </c>
      <c r="B68" s="306"/>
      <c r="C68" s="306"/>
      <c r="D68" s="306"/>
      <c r="E68" s="306"/>
      <c r="F68" s="307"/>
      <c r="G68" s="16">
        <f>G60+G65</f>
        <v>0</v>
      </c>
      <c r="I68" s="305" t="s">
        <v>14</v>
      </c>
      <c r="J68" s="306"/>
      <c r="K68" s="306"/>
      <c r="L68" s="306"/>
      <c r="M68" s="306"/>
      <c r="N68" s="306"/>
      <c r="O68" s="306"/>
      <c r="P68" s="307"/>
      <c r="Q68" s="54">
        <f>Q60+Q65+Q67</f>
        <v>0</v>
      </c>
    </row>
    <row r="71" spans="1:17" x14ac:dyDescent="0.25">
      <c r="Q71" s="69"/>
    </row>
    <row r="77" spans="1:17" x14ac:dyDescent="0.25">
      <c r="Q77" t="s">
        <v>78</v>
      </c>
    </row>
  </sheetData>
  <mergeCells count="76">
    <mergeCell ref="J48:J49"/>
    <mergeCell ref="I48:I49"/>
    <mergeCell ref="Q10:Q11"/>
    <mergeCell ref="M12:M13"/>
    <mergeCell ref="M16:M17"/>
    <mergeCell ref="P16:P17"/>
    <mergeCell ref="Q16:Q17"/>
    <mergeCell ref="P12:P13"/>
    <mergeCell ref="P10:P11"/>
    <mergeCell ref="N10:N11"/>
    <mergeCell ref="O10:O11"/>
    <mergeCell ref="O12:O13"/>
    <mergeCell ref="O16:O17"/>
    <mergeCell ref="Q12:Q13"/>
    <mergeCell ref="N12:N13"/>
    <mergeCell ref="O19:O20"/>
    <mergeCell ref="O58:O59"/>
    <mergeCell ref="M58:M59"/>
    <mergeCell ref="I55:P55"/>
    <mergeCell ref="I58:I59"/>
    <mergeCell ref="P58:P59"/>
    <mergeCell ref="Q61:Q62"/>
    <mergeCell ref="Q58:Q59"/>
    <mergeCell ref="A18:F18"/>
    <mergeCell ref="A39:F39"/>
    <mergeCell ref="A26:F26"/>
    <mergeCell ref="J24:J25"/>
    <mergeCell ref="J29:J30"/>
    <mergeCell ref="I18:P18"/>
    <mergeCell ref="I26:P26"/>
    <mergeCell ref="I39:P39"/>
    <mergeCell ref="J27:J28"/>
    <mergeCell ref="I27:I28"/>
    <mergeCell ref="J33:J36"/>
    <mergeCell ref="J37:J38"/>
    <mergeCell ref="I33:I36"/>
    <mergeCell ref="I37:I38"/>
    <mergeCell ref="I68:P68"/>
    <mergeCell ref="I47:P47"/>
    <mergeCell ref="I54:P54"/>
    <mergeCell ref="I43:I46"/>
    <mergeCell ref="J43:J46"/>
    <mergeCell ref="I60:P60"/>
    <mergeCell ref="I65:P65"/>
    <mergeCell ref="J58:J59"/>
    <mergeCell ref="I67:P67"/>
    <mergeCell ref="M61:M64"/>
    <mergeCell ref="N61:N64"/>
    <mergeCell ref="I61:I64"/>
    <mergeCell ref="J61:J64"/>
    <mergeCell ref="O61:O62"/>
    <mergeCell ref="P61:P62"/>
    <mergeCell ref="N58:N59"/>
    <mergeCell ref="A54:F54"/>
    <mergeCell ref="A68:F68"/>
    <mergeCell ref="A65:F65"/>
    <mergeCell ref="B60:F60"/>
    <mergeCell ref="A55:F55"/>
    <mergeCell ref="A47:F47"/>
    <mergeCell ref="M43:M46"/>
    <mergeCell ref="N43:N46"/>
    <mergeCell ref="J31:J32"/>
    <mergeCell ref="M31:M32"/>
    <mergeCell ref="M33:M34"/>
    <mergeCell ref="K35:K36"/>
    <mergeCell ref="O29:O30"/>
    <mergeCell ref="J19:J20"/>
    <mergeCell ref="P19:P20"/>
    <mergeCell ref="Q19:Q20"/>
    <mergeCell ref="M24:M25"/>
    <mergeCell ref="O24:O25"/>
    <mergeCell ref="O27:O28"/>
    <mergeCell ref="N27:N28"/>
    <mergeCell ref="M27:M28"/>
    <mergeCell ref="M29:M30"/>
    <mergeCell ref="N29:N30"/>
  </mergeCells>
  <pageMargins left="0" right="0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PROGRAME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clarisa</dc:creator>
  <cp:lastModifiedBy>User</cp:lastModifiedBy>
  <cp:lastPrinted>2020-02-17T11:37:15Z</cp:lastPrinted>
  <dcterms:created xsi:type="dcterms:W3CDTF">2018-07-04T12:33:56Z</dcterms:created>
  <dcterms:modified xsi:type="dcterms:W3CDTF">2020-02-17T12:19:02Z</dcterms:modified>
</cp:coreProperties>
</file>